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mahie\Desktop\TERTS\PPL pagina\"/>
    </mc:Choice>
  </mc:AlternateContent>
  <bookViews>
    <workbookView xWindow="0" yWindow="0" windowWidth="23040" windowHeight="9192" activeTab="1"/>
  </bookViews>
  <sheets>
    <sheet name="Toelichting" sheetId="2" r:id="rId1"/>
    <sheet name="kmo-test" sheetId="4" r:id="rId2"/>
    <sheet name="origineel" sheetId="1" state="hidden" r:id="rId3"/>
    <sheet name="Blad3" sheetId="3" state="hidden" r:id="rId4"/>
  </sheets>
  <definedNames>
    <definedName name="_xlnm.Print_Area" localSheetId="1">'kmo-test'!$A$1:$K$61</definedName>
  </definedNames>
  <calcPr calcId="162913" calcOnSave="0"/>
</workbook>
</file>

<file path=xl/calcChain.xml><?xml version="1.0" encoding="utf-8"?>
<calcChain xmlns="http://schemas.openxmlformats.org/spreadsheetml/2006/main">
  <c r="I60" i="4" l="1"/>
  <c r="H60" i="4"/>
  <c r="G60" i="4"/>
  <c r="F60" i="4"/>
  <c r="I59" i="4"/>
  <c r="H59" i="4"/>
  <c r="G59" i="4"/>
  <c r="F59" i="4"/>
  <c r="I58" i="4"/>
  <c r="H58" i="4"/>
  <c r="G58" i="4"/>
  <c r="F58" i="4"/>
  <c r="I54" i="4"/>
  <c r="H54" i="4"/>
  <c r="G54" i="4"/>
  <c r="F54" i="4"/>
  <c r="I53" i="4"/>
  <c r="H53" i="4"/>
  <c r="G53" i="4"/>
  <c r="F53" i="4"/>
  <c r="I52" i="4"/>
  <c r="H52" i="4"/>
  <c r="G52" i="4"/>
  <c r="F52" i="4"/>
  <c r="I48" i="4"/>
  <c r="H48" i="4"/>
  <c r="G48" i="4"/>
  <c r="F48" i="4"/>
  <c r="I47" i="4"/>
  <c r="H47" i="4"/>
  <c r="G47" i="4"/>
  <c r="F47" i="4"/>
  <c r="I46" i="4"/>
  <c r="H46" i="4"/>
  <c r="G46" i="4"/>
  <c r="F46" i="4"/>
  <c r="I42" i="4"/>
  <c r="H42" i="4"/>
  <c r="G42" i="4"/>
  <c r="F42" i="4"/>
  <c r="I41" i="4"/>
  <c r="H41" i="4"/>
  <c r="G41" i="4"/>
  <c r="F41" i="4"/>
  <c r="I40" i="4"/>
  <c r="H40" i="4"/>
  <c r="G40" i="4"/>
  <c r="F40" i="4"/>
  <c r="I35" i="4"/>
  <c r="H35" i="4"/>
  <c r="G35" i="4"/>
  <c r="F35" i="4"/>
  <c r="I34" i="4"/>
  <c r="H34" i="4"/>
  <c r="G34" i="4"/>
  <c r="F34" i="4"/>
  <c r="I33" i="4"/>
  <c r="H33" i="4"/>
  <c r="G33" i="4"/>
  <c r="F33" i="4"/>
  <c r="I29" i="4"/>
  <c r="H29" i="4"/>
  <c r="G29" i="4"/>
  <c r="F29" i="4"/>
  <c r="I28" i="4"/>
  <c r="H28" i="4"/>
  <c r="G28" i="4"/>
  <c r="F28" i="4"/>
  <c r="I27" i="4"/>
  <c r="H27" i="4"/>
  <c r="G27" i="4"/>
  <c r="F27" i="4"/>
  <c r="I23" i="4"/>
  <c r="H23" i="4"/>
  <c r="G23" i="4"/>
  <c r="F23" i="4"/>
  <c r="I22" i="4"/>
  <c r="H22" i="4"/>
  <c r="G22" i="4"/>
  <c r="F22" i="4"/>
  <c r="I21" i="4"/>
  <c r="H21" i="4"/>
  <c r="G21" i="4"/>
  <c r="F21" i="4"/>
  <c r="I17" i="4"/>
  <c r="H17" i="4"/>
  <c r="G17" i="4"/>
  <c r="F17" i="4"/>
  <c r="F4" i="4" s="1"/>
  <c r="I16" i="4"/>
  <c r="H16" i="4"/>
  <c r="G16" i="4"/>
  <c r="F16" i="4"/>
  <c r="I15" i="4"/>
  <c r="H15" i="4"/>
  <c r="G15" i="4"/>
  <c r="F15" i="4"/>
  <c r="I10" i="4"/>
  <c r="H10" i="4"/>
  <c r="G10" i="4"/>
  <c r="G4" i="4" s="1"/>
  <c r="F10" i="4"/>
  <c r="I9" i="4"/>
  <c r="H9" i="4"/>
  <c r="H3" i="4" s="1"/>
  <c r="G9" i="4"/>
  <c r="G3" i="4" s="1"/>
  <c r="F9" i="4"/>
  <c r="I8" i="4"/>
  <c r="I2" i="4" s="1"/>
  <c r="H8" i="4"/>
  <c r="H2" i="4" s="1"/>
  <c r="G8" i="4"/>
  <c r="G2" i="4" s="1"/>
  <c r="F8" i="4"/>
  <c r="I3" i="4" l="1"/>
  <c r="F2" i="4"/>
  <c r="I4" i="4"/>
  <c r="K4" i="4"/>
  <c r="H4" i="4"/>
  <c r="J4" i="4" s="1"/>
  <c r="K3" i="4"/>
  <c r="F3" i="4"/>
  <c r="J3" i="4" s="1"/>
  <c r="J2" i="4"/>
  <c r="K2" i="4"/>
  <c r="H34" i="1"/>
  <c r="I34" i="1"/>
  <c r="G3" i="1"/>
  <c r="I10" i="1"/>
  <c r="I60" i="1"/>
  <c r="I59" i="1"/>
  <c r="I58" i="1"/>
  <c r="I52" i="1"/>
  <c r="I53" i="1"/>
  <c r="I54" i="1"/>
  <c r="I46" i="1"/>
  <c r="I47" i="1"/>
  <c r="I48" i="1"/>
  <c r="I40" i="1"/>
  <c r="I41" i="1"/>
  <c r="I42" i="1"/>
  <c r="I33" i="1"/>
  <c r="I35" i="1"/>
  <c r="I27" i="1"/>
  <c r="I28" i="1"/>
  <c r="I29" i="1"/>
  <c r="H29" i="1"/>
  <c r="H28" i="1"/>
  <c r="H27" i="1"/>
  <c r="I23" i="1"/>
  <c r="I22" i="1"/>
  <c r="I21" i="1"/>
  <c r="H22" i="1"/>
  <c r="H23" i="1"/>
  <c r="I16" i="1"/>
  <c r="I17" i="1"/>
  <c r="I15" i="1"/>
  <c r="I9" i="1"/>
  <c r="I3" i="1" s="1"/>
  <c r="I8" i="1"/>
  <c r="I2" i="1" s="1"/>
  <c r="H8" i="1"/>
  <c r="H2" i="1" s="1"/>
  <c r="H16" i="1"/>
  <c r="H15" i="1"/>
  <c r="H21" i="1"/>
  <c r="H33" i="1"/>
  <c r="H35" i="1"/>
  <c r="H40" i="1"/>
  <c r="H41" i="1"/>
  <c r="H42" i="1"/>
  <c r="H46" i="1"/>
  <c r="H47" i="1"/>
  <c r="H48" i="1"/>
  <c r="H52" i="1"/>
  <c r="H53" i="1"/>
  <c r="H54" i="1"/>
  <c r="H58" i="1"/>
  <c r="H59" i="1"/>
  <c r="H60" i="1"/>
  <c r="H17" i="1"/>
  <c r="G60" i="1"/>
  <c r="G59" i="1"/>
  <c r="G58" i="1"/>
  <c r="G54" i="1"/>
  <c r="G53" i="1"/>
  <c r="G52" i="1"/>
  <c r="G48" i="1"/>
  <c r="G47" i="1"/>
  <c r="G46" i="1"/>
  <c r="G42" i="1"/>
  <c r="G41" i="1"/>
  <c r="G40" i="1"/>
  <c r="G35" i="1"/>
  <c r="G34" i="1"/>
  <c r="G33" i="1"/>
  <c r="G29" i="1"/>
  <c r="G28" i="1"/>
  <c r="G27" i="1"/>
  <c r="G23" i="1"/>
  <c r="G22" i="1"/>
  <c r="G21" i="1"/>
  <c r="G17" i="1"/>
  <c r="G16" i="1"/>
  <c r="G15" i="1"/>
  <c r="F60" i="1"/>
  <c r="F59" i="1"/>
  <c r="F58" i="1"/>
  <c r="F54" i="1"/>
  <c r="F53" i="1"/>
  <c r="F52" i="1"/>
  <c r="F48" i="1"/>
  <c r="F47" i="1"/>
  <c r="F46" i="1"/>
  <c r="F42" i="1"/>
  <c r="F41" i="1"/>
  <c r="F40" i="1"/>
  <c r="F35" i="1"/>
  <c r="F34" i="1"/>
  <c r="F33" i="1"/>
  <c r="F29" i="1"/>
  <c r="F28" i="1"/>
  <c r="F27" i="1"/>
  <c r="F23" i="1"/>
  <c r="F22" i="1"/>
  <c r="F21" i="1"/>
  <c r="F17" i="1"/>
  <c r="F15" i="1"/>
  <c r="F16" i="1"/>
  <c r="F9" i="1"/>
  <c r="G9" i="1"/>
  <c r="H9" i="1"/>
  <c r="H3" i="1" s="1"/>
  <c r="F10" i="1"/>
  <c r="G10" i="1"/>
  <c r="H10" i="1"/>
  <c r="H4" i="1" s="1"/>
  <c r="G8" i="1"/>
  <c r="G2" i="1" s="1"/>
  <c r="K2" i="1" s="1"/>
  <c r="F8" i="1"/>
  <c r="F3" i="1" l="1"/>
  <c r="F2" i="1"/>
  <c r="J2" i="1" s="1"/>
  <c r="K3" i="1"/>
  <c r="I4" i="1"/>
  <c r="G4" i="1"/>
  <c r="K9" i="4"/>
  <c r="K10" i="4"/>
  <c r="J10" i="4"/>
  <c r="J9" i="4"/>
  <c r="K8" i="4"/>
  <c r="N8" i="4"/>
  <c r="O8" i="4"/>
  <c r="J8" i="4"/>
  <c r="K4" i="1"/>
  <c r="O8" i="1" s="1"/>
  <c r="F4" i="1"/>
  <c r="J4" i="1" s="1"/>
  <c r="J3" i="1"/>
  <c r="L10" i="4" l="1"/>
  <c r="L9" i="4"/>
  <c r="L8" i="4"/>
  <c r="P8" i="4"/>
  <c r="K8" i="1"/>
  <c r="J8" i="1"/>
  <c r="N8" i="1"/>
  <c r="P8" i="1" s="1"/>
  <c r="L13" i="4" l="1"/>
  <c r="M8" i="4" s="1"/>
  <c r="A4" i="4" s="1"/>
  <c r="L8" i="1"/>
  <c r="M8" i="1" s="1"/>
  <c r="M13" i="1" s="1"/>
</calcChain>
</file>

<file path=xl/sharedStrings.xml><?xml version="1.0" encoding="utf-8"?>
<sst xmlns="http://schemas.openxmlformats.org/spreadsheetml/2006/main" count="214" uniqueCount="109">
  <si>
    <t>Omzet PP</t>
  </si>
  <si>
    <t>Balans PP</t>
  </si>
  <si>
    <t># WN PP</t>
  </si>
  <si>
    <t>Omzet organisatie 1</t>
  </si>
  <si>
    <t>Balans organisatie 1</t>
  </si>
  <si>
    <t>#WN organisatie 1</t>
  </si>
  <si>
    <t>Omzet organisatie 2</t>
  </si>
  <si>
    <t>Balans organisatie 2</t>
  </si>
  <si>
    <t>#WN organisatie 2</t>
  </si>
  <si>
    <t>Omzet organisatie 3</t>
  </si>
  <si>
    <t>Balans organisatie 3</t>
  </si>
  <si>
    <t>#WN organisatie 3</t>
  </si>
  <si>
    <t>Omzet organisatie 4</t>
  </si>
  <si>
    <t>Balans organisatie 4</t>
  </si>
  <si>
    <t>#WN organisatie 4</t>
  </si>
  <si>
    <t>Omzet organisatie A</t>
  </si>
  <si>
    <t>Balans organisatie A</t>
  </si>
  <si>
    <t>#WN organisatie A</t>
  </si>
  <si>
    <t>Omzet organisatie B</t>
  </si>
  <si>
    <t>Balans organisatie B</t>
  </si>
  <si>
    <t>#WN organisatie B</t>
  </si>
  <si>
    <t>Omzet organisatie C</t>
  </si>
  <si>
    <t>Balans organisatie C</t>
  </si>
  <si>
    <t>#WN organisatie C</t>
  </si>
  <si>
    <t>Omzet organisatie D</t>
  </si>
  <si>
    <t>Balans organisatie D</t>
  </si>
  <si>
    <t>#WN organisatie D</t>
  </si>
  <si>
    <t>naam en ID-nummer</t>
  </si>
  <si>
    <t>Boekjaar 1</t>
  </si>
  <si>
    <t>Boekjaar 2</t>
  </si>
  <si>
    <t>toe te rekenen BJ 1</t>
  </si>
  <si>
    <t>toe te rekenen BJ 2</t>
  </si>
  <si>
    <t>geen grote in BJ 1</t>
  </si>
  <si>
    <t>geen grote in BJ 2</t>
  </si>
  <si>
    <t>toe te rekenen schatting BJ1</t>
  </si>
  <si>
    <t>toe te rekenen schatting BJ2</t>
  </si>
  <si>
    <t>schatting pas gestarte organisatie BJ1</t>
  </si>
  <si>
    <t>schatting pas gestarte organisatie BJ2</t>
  </si>
  <si>
    <t>KMO?</t>
  </si>
  <si>
    <t>TOTALE OMZET</t>
  </si>
  <si>
    <t>TOTALE BALANS</t>
  </si>
  <si>
    <t>TOTAAL # WN</t>
  </si>
  <si>
    <t>schatting BJ1</t>
  </si>
  <si>
    <t>schatting BJ2</t>
  </si>
  <si>
    <t>Totaal BJ1</t>
  </si>
  <si>
    <t>Totaal BJ2</t>
  </si>
  <si>
    <t>type kmo BJ1</t>
  </si>
  <si>
    <t>type kmo BJ2</t>
  </si>
  <si>
    <t>kleine of middelgrote?</t>
  </si>
  <si>
    <t>type organisatie: groot of kmo?</t>
  </si>
  <si>
    <t>datum afsluiting verslagperiode</t>
  </si>
  <si>
    <t>EINDCONCLUSIE</t>
  </si>
  <si>
    <t>GEGEVENS PROJECTPARTNER (NAAM)</t>
  </si>
  <si>
    <t>Organisatie A die 25% of meer van aandelen van de PP heeft of die als investeerder meer dan 50% stemrecht of aandelen heeft van de PP</t>
  </si>
  <si>
    <t>Organisatie D die 25% of meer van aandelen van de PP heeft of die als investeerder meer dan 50% stemrecht of aandelen heeft van de PP</t>
  </si>
  <si>
    <t>Organisatie C die 25% of meer van aandelen van de PP heeft of die als investeerder meer dan 50% stemrecht of aandelen heeft van de PP</t>
  </si>
  <si>
    <t>Organisatie B die 25% of meer van aandelen van de PP heeft of die als investeerder meer dan 50% stemrecht of aandelen heeft van de PP</t>
  </si>
  <si>
    <t>organisatie 1 waarvan PP 25% van stemrecht of aandelen heeft of meer</t>
  </si>
  <si>
    <t>organisatie 2 waarvan PP 25% van stemrecht of aandelen heeft of meer</t>
  </si>
  <si>
    <t>organisatie 3 waarvan PP 25% van stemrecht of aandelen heeft of meer</t>
  </si>
  <si>
    <t>organisatie 4 waarvan PP 25% van stemrecht of aandelen heeft of meer</t>
  </si>
  <si>
    <t>GEGEVENS GROTE INVESTEERDERS OF GROTE MOEDERORGANISATIES</t>
  </si>
  <si>
    <t>GEGEVENS GROTE DOCHTERORGANISATIES VAN PP</t>
  </si>
  <si>
    <t>% stemrecht of aandelen (wat het hoogste is)</t>
  </si>
  <si>
    <t>optie om twee kolommen te verbergen: aanklikken: ik heb van alle organisaties een volledig boekjaar</t>
  </si>
  <si>
    <t>Ik ben niet voor minstens 25% eigenaar van andere organisaties (roze rijen weg)</t>
  </si>
  <si>
    <t>er zijn geen andere organisaties die voor minstens 25% eigenaar zijn of voor minstens 50% investeerder zijn van ons (groene rijen weg)</t>
  </si>
  <si>
    <t>PP: projectpartner</t>
  </si>
  <si>
    <t>#WN: aantal werknemers</t>
  </si>
  <si>
    <t>BJ: Boekjaar</t>
  </si>
  <si>
    <t>WEGWIJS:</t>
  </si>
  <si>
    <t>kolommen D en E (schatting) vallen weg, als alle gelieerde organisaties minstens twee volledige boekjaren hebben</t>
  </si>
  <si>
    <t>Roze rijen 12-36 vallen weg als de projectpartner niet voor minstens 25% eigenaar is van andere organisaties</t>
  </si>
  <si>
    <t>Afkortingen</t>
  </si>
  <si>
    <t>Groene rijen 37-61 vallen weg als er geen andere organisaties zijn die voor minstens 25% eigenaar zijn of voor minstens 50% investeerder zijn van de projectpartner</t>
  </si>
  <si>
    <t>Alleen omkaderde velden zijn bewerkbaar.</t>
  </si>
  <si>
    <t>In A4 wordt de status van de projectpartner (kleine, middelgrote of grote onderneming) getoond op basis van de ingevulde data</t>
  </si>
  <si>
    <t>WEGWIJS</t>
  </si>
  <si>
    <t>AFKORTINGEN</t>
  </si>
  <si>
    <t xml:space="preserve">Als alle gelieerde organisaties minstens twee volledige boekjaren hebben, blijven kolommen D en E (schatting) leeg. </t>
  </si>
  <si>
    <t>Alleen omkaderde velden met rode tekstkleur zijn bewerkbaar. Vul ze volledig in, indien van toepassing (het procentueel aandeel niet vergeten in te vullen + de naam en ID-nummer)!</t>
  </si>
  <si>
    <t>In de lichtblauwe rijen 7-11 komen de eigen gegevens van de projectpartner (omzet, balans, aantal werknemers, afsluitdatum boekjaar)</t>
  </si>
  <si>
    <t>De bekomen status wordt ingevuld in het e-loket.</t>
  </si>
  <si>
    <t>Is de status 'grote organisatie', wordt er geen Excel opgeladen in het e-loket.</t>
  </si>
  <si>
    <t>BJ: Afgesloten boekjaar (hoeft nog niet gepubliceerd te zijn)</t>
  </si>
  <si>
    <t>GEGEVENS BELANGRIJKE DOCHTERORGANISATIES VAN PP</t>
  </si>
  <si>
    <t>GEGEVENS BELANGRIJKE INVESTEERDERS OF BELANGRIJKE MOEDERORGANISATIES</t>
  </si>
  <si>
    <t>schatting pas gestarte organisatie Boekjaar 1</t>
  </si>
  <si>
    <t>schatting pas gestarte organisatie Boekjaar 2</t>
  </si>
  <si>
    <t>Gaat het om een KMO/MKB?</t>
  </si>
  <si>
    <t>type organisatie: groot of kmo/mkb?</t>
  </si>
  <si>
    <t>Roze rijen 12-36 blijven leeg als de projectpartner niet voor minstens 25% eigenaar of voor minstens 50% investeerder* is van andere organisaties .</t>
  </si>
  <si>
    <t>Groene rijen 37-61 blijven leeg als er geen andere organisaties zijn die voor minstens 25% eigenaar zijn of voor minstens 50% investeerder* zijn van de projectpartner.</t>
  </si>
  <si>
    <t>b) universiteiten of onderzoekscentra zonder winstoogmerk;</t>
  </si>
  <si>
    <t>c) institutionele beleggers, met inbegrip van regionale ontwikkelingsfondsen;</t>
  </si>
  <si>
    <t>a) openbare participatiemaatschappijen, risicokapitaalmaatschappijen, natuurlijke personen of groepen natuurlijke personen die geregeld risicokapitaal beleggen en eigen vermogen in niet-beursgenoteerde ondernemingen investeren (business angels), mits de totale investering van deze business angels in een zelfde onderneming 1 250 000 EUR niet overschrijdt;</t>
  </si>
  <si>
    <t>d) autonome lokale autoriteiten die een jaarlijkse begroting hebben van minder dan 10 miljoen EUR en minder dan 5.000 inwoners tellen.</t>
  </si>
  <si>
    <t>organisatie 1 waarvan PP 25% van stemrecht of aandelen heeft of meer (indien PP als investeerder wordt gezien, is de grens 50%)</t>
  </si>
  <si>
    <t>organisatie 2 waarvan PP 25% van stemrecht of aandelen heeft of meer (indien PP als investeerder wordt gezien, is de grens 50%)</t>
  </si>
  <si>
    <t>organisatie 3 waarvan PP 25% van stemrecht of aandelen heeft of meer (indien PP als investeerder wordt gezien, is de grens 50%)</t>
  </si>
  <si>
    <t>organisatie 4 waarvan PP 25% van stemrecht of aandelen heeft of meer (indien PP als investeerder wordt gezien, is de grens 50%)</t>
  </si>
  <si>
    <t>* Onder 'investeerder' wordt begrepen:</t>
  </si>
  <si>
    <t>UITSLUITING:</t>
  </si>
  <si>
    <t>VERWERKING RESULTAAT KMO/MKB-TEST</t>
  </si>
  <si>
    <t>Indien de status 'klein' of 'middelgroot' is, is het verplicht om deze Excel met de ingevulde KMO/MKB-test als bijlage op te laden in het e-loket (op het niveau van de projectpartner).</t>
  </si>
  <si>
    <t xml:space="preserve">Alleen voor kleine of middelgrote organisatie is het nodig de kmo/MKB-test in te vullen. </t>
  </si>
  <si>
    <t>De cel A4 toont als resultaat van deze KMO/MKB-test de status van de projectpartner (kleine, middelgrote of grote onderneming) op basis van de ingevulde data.</t>
  </si>
  <si>
    <t>Ongeacht de uitkomst van de KMO/MKB-test kan een organisatie niet als KMO/MKB worden aangemerkt indien één of meer overheidsinstanties, gezamenlijk of afzonderlijk, direct of indirect zeggenschap hebben over 25 % of meer van het kapitaal of de stemrechten. Deze uitsluiting is echter niet van toepassing indien de betrokken overheidsinstantie(s) een 'investeerder' is/zijn.</t>
  </si>
  <si>
    <t>KMO/MKB-test InterregVLANED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</si>
</sst>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€&quot;\ * #,##0.00_ ;_ &quot;€&quot;\ * \-#,##0.00_ ;_ &quot;€&quot;\ * &quot;-&quot;??_ ;_ @_ "/>
    <numFmt numFmtId="165" formatCode="_ [$€-813]\ * #,##0.00_ ;_ [$€-813]\ * \-#,##0.00_ ;_ [$€-813]\ * &quot;-&quot;??_ ;_ @_ 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3" borderId="0" xfId="0" applyFill="1"/>
    <xf numFmtId="0" fontId="0" fillId="4" borderId="0" xfId="0" applyFill="1"/>
    <xf numFmtId="0" fontId="0" fillId="4" borderId="0" xfId="0" applyFont="1" applyFill="1"/>
    <xf numFmtId="9" fontId="0" fillId="4" borderId="0" xfId="1" applyFont="1" applyFill="1"/>
    <xf numFmtId="0" fontId="2" fillId="5" borderId="0" xfId="0" applyFont="1" applyFill="1" applyAlignment="1">
      <alignment wrapText="1"/>
    </xf>
    <xf numFmtId="0" fontId="0" fillId="5" borderId="0" xfId="0" applyFill="1"/>
    <xf numFmtId="0" fontId="0" fillId="5" borderId="0" xfId="0" applyFont="1" applyFill="1"/>
    <xf numFmtId="9" fontId="0" fillId="5" borderId="0" xfId="1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wrapText="1"/>
    </xf>
    <xf numFmtId="0" fontId="0" fillId="0" borderId="0" xfId="0" applyAlignment="1">
      <alignment wrapText="1"/>
    </xf>
    <xf numFmtId="165" fontId="0" fillId="6" borderId="0" xfId="0" applyNumberFormat="1" applyFill="1"/>
    <xf numFmtId="165" fontId="0" fillId="0" borderId="0" xfId="0" applyNumberFormat="1"/>
    <xf numFmtId="164" fontId="0" fillId="0" borderId="0" xfId="2" applyFont="1"/>
    <xf numFmtId="164" fontId="2" fillId="2" borderId="0" xfId="2" applyFont="1" applyFill="1"/>
    <xf numFmtId="164" fontId="0" fillId="4" borderId="0" xfId="2" applyFont="1" applyFill="1"/>
    <xf numFmtId="164" fontId="0" fillId="5" borderId="0" xfId="2" applyFont="1" applyFill="1"/>
    <xf numFmtId="0" fontId="0" fillId="7" borderId="0" xfId="0" applyFill="1"/>
    <xf numFmtId="0" fontId="3" fillId="0" borderId="0" xfId="0" applyFont="1" applyAlignment="1">
      <alignment wrapText="1"/>
    </xf>
    <xf numFmtId="0" fontId="3" fillId="0" borderId="0" xfId="0" applyFont="1"/>
    <xf numFmtId="165" fontId="3" fillId="0" borderId="0" xfId="0" applyNumberFormat="1" applyFont="1"/>
    <xf numFmtId="164" fontId="3" fillId="0" borderId="0" xfId="2" applyFont="1"/>
    <xf numFmtId="0" fontId="4" fillId="0" borderId="0" xfId="0" applyFont="1" applyFill="1"/>
    <xf numFmtId="0" fontId="4" fillId="0" borderId="0" xfId="0" applyFont="1"/>
    <xf numFmtId="164" fontId="4" fillId="0" borderId="0" xfId="2" applyFont="1" applyFill="1"/>
    <xf numFmtId="0" fontId="2" fillId="3" borderId="0" xfId="0" applyFont="1" applyFill="1"/>
    <xf numFmtId="0" fontId="0" fillId="7" borderId="0" xfId="0" applyFill="1" applyBorder="1"/>
    <xf numFmtId="0" fontId="0" fillId="0" borderId="0" xfId="0" applyBorder="1"/>
    <xf numFmtId="165" fontId="5" fillId="6" borderId="1" xfId="0" applyNumberFormat="1" applyFont="1" applyFill="1" applyBorder="1" applyProtection="1">
      <protection locked="0"/>
    </xf>
    <xf numFmtId="0" fontId="5" fillId="6" borderId="1" xfId="0" applyFont="1" applyFill="1" applyBorder="1" applyProtection="1">
      <protection locked="0"/>
    </xf>
    <xf numFmtId="0" fontId="5" fillId="4" borderId="0" xfId="0" applyFont="1" applyFill="1"/>
    <xf numFmtId="0" fontId="5" fillId="4" borderId="2" xfId="0" applyFont="1" applyFill="1" applyBorder="1" applyAlignment="1" applyProtection="1">
      <protection locked="0"/>
    </xf>
    <xf numFmtId="0" fontId="5" fillId="4" borderId="3" xfId="0" applyFont="1" applyFill="1" applyBorder="1" applyAlignment="1" applyProtection="1">
      <protection locked="0"/>
    </xf>
    <xf numFmtId="0" fontId="5" fillId="4" borderId="4" xfId="0" applyFont="1" applyFill="1" applyBorder="1" applyAlignment="1" applyProtection="1">
      <protection locked="0"/>
    </xf>
    <xf numFmtId="9" fontId="5" fillId="4" borderId="1" xfId="1" applyFont="1" applyFill="1" applyBorder="1" applyProtection="1">
      <protection locked="0"/>
    </xf>
    <xf numFmtId="164" fontId="5" fillId="4" borderId="1" xfId="2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5" fillId="5" borderId="0" xfId="0" applyFont="1" applyFill="1"/>
    <xf numFmtId="0" fontId="5" fillId="5" borderId="2" xfId="0" applyFont="1" applyFill="1" applyBorder="1" applyAlignment="1" applyProtection="1">
      <protection locked="0"/>
    </xf>
    <xf numFmtId="0" fontId="5" fillId="5" borderId="3" xfId="0" applyFont="1" applyFill="1" applyBorder="1" applyAlignment="1" applyProtection="1">
      <protection locked="0"/>
    </xf>
    <xf numFmtId="0" fontId="5" fillId="5" borderId="4" xfId="0" applyFont="1" applyFill="1" applyBorder="1" applyAlignment="1" applyProtection="1">
      <protection locked="0"/>
    </xf>
    <xf numFmtId="9" fontId="5" fillId="5" borderId="1" xfId="1" applyFont="1" applyFill="1" applyBorder="1" applyProtection="1">
      <protection locked="0"/>
    </xf>
    <xf numFmtId="164" fontId="5" fillId="5" borderId="1" xfId="2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0" fontId="6" fillId="6" borderId="1" xfId="0" applyFont="1" applyFill="1" applyBorder="1" applyProtection="1">
      <protection locked="0"/>
    </xf>
    <xf numFmtId="0" fontId="0" fillId="0" borderId="0" xfId="0" applyFill="1"/>
    <xf numFmtId="0" fontId="8" fillId="0" borderId="1" xfId="0" applyFont="1" applyBorder="1"/>
    <xf numFmtId="0" fontId="7" fillId="3" borderId="0" xfId="0" applyFont="1" applyFill="1"/>
    <xf numFmtId="0" fontId="7" fillId="0" borderId="0" xfId="0" applyFont="1" applyFill="1"/>
    <xf numFmtId="0" fontId="9" fillId="6" borderId="0" xfId="0" applyFont="1" applyFill="1" applyBorder="1"/>
    <xf numFmtId="0" fontId="7" fillId="4" borderId="0" xfId="0" applyFont="1" applyFill="1"/>
    <xf numFmtId="0" fontId="7" fillId="5" borderId="0" xfId="0" applyFont="1" applyFill="1"/>
    <xf numFmtId="0" fontId="7" fillId="0" borderId="0" xfId="0" applyFont="1"/>
    <xf numFmtId="0" fontId="7" fillId="0" borderId="0" xfId="0" applyFont="1" applyBorder="1"/>
    <xf numFmtId="0" fontId="10" fillId="7" borderId="0" xfId="0" applyFont="1" applyFill="1"/>
    <xf numFmtId="0" fontId="10" fillId="7" borderId="0" xfId="0" applyFont="1" applyFill="1" applyBorder="1"/>
    <xf numFmtId="0" fontId="2" fillId="7" borderId="0" xfId="0" applyFont="1" applyFill="1"/>
    <xf numFmtId="0" fontId="7" fillId="0" borderId="0" xfId="0" applyFont="1" applyFill="1" applyBorder="1"/>
    <xf numFmtId="0" fontId="9" fillId="0" borderId="0" xfId="0" applyFont="1" applyBorder="1"/>
    <xf numFmtId="0" fontId="2" fillId="4" borderId="0" xfId="0" applyFont="1" applyFill="1" applyAlignment="1">
      <alignment wrapText="1"/>
    </xf>
    <xf numFmtId="0" fontId="7" fillId="8" borderId="0" xfId="0" applyFont="1" applyFill="1" applyBorder="1"/>
    <xf numFmtId="0" fontId="7" fillId="0" borderId="0" xfId="0" applyFont="1" applyFill="1" applyAlignment="1">
      <alignment wrapText="1"/>
    </xf>
    <xf numFmtId="0" fontId="7" fillId="0" borderId="0" xfId="0" applyFont="1" applyFill="1" applyBorder="1" applyAlignment="1">
      <alignment wrapText="1"/>
    </xf>
    <xf numFmtId="0" fontId="5" fillId="4" borderId="2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4"/>
  <sheetViews>
    <sheetView zoomScale="140" zoomScaleNormal="140" workbookViewId="0">
      <selection activeCell="A34" sqref="A34"/>
    </sheetView>
  </sheetViews>
  <sheetFormatPr defaultRowHeight="13.2" x14ac:dyDescent="0.25"/>
  <cols>
    <col min="1" max="1" width="168.44140625" bestFit="1" customWidth="1"/>
  </cols>
  <sheetData>
    <row r="1" spans="1:1" ht="14.4" x14ac:dyDescent="0.3">
      <c r="A1" s="60" t="s">
        <v>77</v>
      </c>
    </row>
    <row r="2" spans="1:1" ht="14.4" x14ac:dyDescent="0.3">
      <c r="A2" s="64" t="s">
        <v>105</v>
      </c>
    </row>
    <row r="3" spans="1:1" ht="14.4" x14ac:dyDescent="0.3">
      <c r="A3" s="52" t="s">
        <v>80</v>
      </c>
    </row>
    <row r="4" spans="1:1" ht="14.4" x14ac:dyDescent="0.3">
      <c r="A4" s="53" t="s">
        <v>106</v>
      </c>
    </row>
    <row r="5" spans="1:1" s="51" customFormat="1" ht="14.4" x14ac:dyDescent="0.3">
      <c r="A5" s="54"/>
    </row>
    <row r="6" spans="1:1" ht="14.4" x14ac:dyDescent="0.3">
      <c r="A6" s="55" t="s">
        <v>81</v>
      </c>
    </row>
    <row r="7" spans="1:1" ht="14.4" x14ac:dyDescent="0.3">
      <c r="A7" s="56" t="s">
        <v>91</v>
      </c>
    </row>
    <row r="8" spans="1:1" ht="14.4" x14ac:dyDescent="0.3">
      <c r="A8" s="57" t="s">
        <v>92</v>
      </c>
    </row>
    <row r="9" spans="1:1" ht="14.4" x14ac:dyDescent="0.3">
      <c r="A9" s="58" t="s">
        <v>79</v>
      </c>
    </row>
    <row r="10" spans="1:1" s="51" customFormat="1" ht="14.4" x14ac:dyDescent="0.3">
      <c r="A10" s="54"/>
    </row>
    <row r="11" spans="1:1" ht="14.4" x14ac:dyDescent="0.3">
      <c r="A11" s="54" t="s">
        <v>101</v>
      </c>
    </row>
    <row r="12" spans="1:1" ht="28.8" x14ac:dyDescent="0.3">
      <c r="A12" s="67" t="s">
        <v>95</v>
      </c>
    </row>
    <row r="13" spans="1:1" ht="14.4" x14ac:dyDescent="0.3">
      <c r="A13" s="54" t="s">
        <v>93</v>
      </c>
    </row>
    <row r="14" spans="1:1" ht="14.4" x14ac:dyDescent="0.3">
      <c r="A14" s="54" t="s">
        <v>94</v>
      </c>
    </row>
    <row r="15" spans="1:1" ht="14.4" x14ac:dyDescent="0.3">
      <c r="A15" s="54" t="s">
        <v>96</v>
      </c>
    </row>
    <row r="16" spans="1:1" s="51" customFormat="1" ht="14.4" x14ac:dyDescent="0.3">
      <c r="A16" s="54"/>
    </row>
    <row r="17" spans="1:1" ht="14.4" x14ac:dyDescent="0.3">
      <c r="A17" s="61" t="s">
        <v>78</v>
      </c>
    </row>
    <row r="18" spans="1:1" ht="14.4" x14ac:dyDescent="0.3">
      <c r="A18" s="59" t="s">
        <v>67</v>
      </c>
    </row>
    <row r="19" spans="1:1" ht="14.4" x14ac:dyDescent="0.3">
      <c r="A19" s="59" t="s">
        <v>68</v>
      </c>
    </row>
    <row r="20" spans="1:1" ht="14.4" x14ac:dyDescent="0.3">
      <c r="A20" s="59" t="s">
        <v>84</v>
      </c>
    </row>
    <row r="22" spans="1:1" x14ac:dyDescent="0.25">
      <c r="A22" s="62" t="s">
        <v>103</v>
      </c>
    </row>
    <row r="23" spans="1:1" ht="14.4" x14ac:dyDescent="0.3">
      <c r="A23" s="59" t="s">
        <v>82</v>
      </c>
    </row>
    <row r="24" spans="1:1" ht="14.4" x14ac:dyDescent="0.3">
      <c r="A24" s="63" t="s">
        <v>104</v>
      </c>
    </row>
    <row r="25" spans="1:1" ht="14.4" x14ac:dyDescent="0.3">
      <c r="A25" s="63" t="s">
        <v>83</v>
      </c>
    </row>
    <row r="27" spans="1:1" ht="14.4" x14ac:dyDescent="0.3">
      <c r="A27" s="66" t="s">
        <v>102</v>
      </c>
    </row>
    <row r="28" spans="1:1" ht="36" customHeight="1" x14ac:dyDescent="0.3">
      <c r="A28" s="68" t="s">
        <v>107</v>
      </c>
    </row>
    <row r="31" spans="1:1" x14ac:dyDescent="0.25">
      <c r="A31" s="25" t="s">
        <v>108</v>
      </c>
    </row>
    <row r="34" spans="1:1" x14ac:dyDescent="0.25">
      <c r="A34" s="16"/>
    </row>
  </sheetData>
  <sheetProtection password="9B48" sheet="1" objects="1" scenarios="1"/>
  <pageMargins left="0.25" right="0.25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tabSelected="1" workbookViewId="0">
      <pane ySplit="7" topLeftCell="A8" activePane="bottomLeft" state="frozen"/>
      <selection pane="bottomLeft" activeCell="E23" sqref="E23"/>
    </sheetView>
  </sheetViews>
  <sheetFormatPr defaultRowHeight="13.2" x14ac:dyDescent="0.25"/>
  <cols>
    <col min="1" max="1" width="65.33203125" customWidth="1"/>
    <col min="2" max="2" width="22.109375" customWidth="1"/>
    <col min="3" max="3" width="21.44140625" customWidth="1"/>
    <col min="4" max="4" width="19.44140625" customWidth="1"/>
    <col min="5" max="5" width="21.6640625" customWidth="1"/>
    <col min="6" max="6" width="15.88671875" customWidth="1"/>
    <col min="7" max="7" width="16" customWidth="1"/>
    <col min="8" max="8" width="13.44140625" customWidth="1"/>
    <col min="9" max="9" width="14.88671875" customWidth="1"/>
    <col min="10" max="10" width="15.6640625" customWidth="1"/>
    <col min="11" max="11" width="17.109375" customWidth="1"/>
    <col min="12" max="12" width="10.5546875" customWidth="1"/>
    <col min="13" max="13" width="30.33203125" bestFit="1" customWidth="1"/>
    <col min="14" max="15" width="15.5546875" hidden="1" customWidth="1"/>
    <col min="16" max="16" width="22" hidden="1" customWidth="1"/>
  </cols>
  <sheetData>
    <row r="1" spans="1:16" x14ac:dyDescent="0.25">
      <c r="E1" s="25"/>
      <c r="F1" s="25" t="s">
        <v>28</v>
      </c>
      <c r="G1" s="25" t="s">
        <v>29</v>
      </c>
      <c r="H1" s="25" t="s">
        <v>42</v>
      </c>
      <c r="I1" s="25" t="s">
        <v>43</v>
      </c>
      <c r="J1" s="28" t="s">
        <v>44</v>
      </c>
      <c r="K1" s="28" t="s">
        <v>45</v>
      </c>
    </row>
    <row r="2" spans="1:16" x14ac:dyDescent="0.25">
      <c r="A2" s="31" t="s">
        <v>51</v>
      </c>
      <c r="E2" s="29" t="s">
        <v>39</v>
      </c>
      <c r="F2" s="27">
        <f t="shared" ref="F2:I4" si="0">SUM(F8,F15,F21,F27,F33,F40,F46,F52,F58)</f>
        <v>0</v>
      </c>
      <c r="G2" s="27">
        <f t="shared" si="0"/>
        <v>0</v>
      </c>
      <c r="H2" s="27">
        <f t="shared" si="0"/>
        <v>0</v>
      </c>
      <c r="I2" s="27">
        <f t="shared" si="0"/>
        <v>0</v>
      </c>
      <c r="J2" s="30">
        <f>F2+H2</f>
        <v>0</v>
      </c>
      <c r="K2" s="30">
        <f>G2+I2</f>
        <v>0</v>
      </c>
    </row>
    <row r="3" spans="1:16" x14ac:dyDescent="0.25">
      <c r="A3" s="31"/>
      <c r="E3" s="29" t="s">
        <v>40</v>
      </c>
      <c r="F3" s="27">
        <f t="shared" si="0"/>
        <v>0</v>
      </c>
      <c r="G3" s="27">
        <f t="shared" si="0"/>
        <v>0</v>
      </c>
      <c r="H3" s="27">
        <f t="shared" si="0"/>
        <v>0</v>
      </c>
      <c r="I3" s="27">
        <f t="shared" si="0"/>
        <v>0</v>
      </c>
      <c r="J3" s="30">
        <f t="shared" ref="J3:K4" si="1">F3+H3</f>
        <v>0</v>
      </c>
      <c r="K3" s="30">
        <f>G3+I3</f>
        <v>0</v>
      </c>
    </row>
    <row r="4" spans="1:16" x14ac:dyDescent="0.25">
      <c r="A4" s="31" t="str">
        <f>IF(M8="grote organisatie","grote organisatie",P8)</f>
        <v>kleine organisatie</v>
      </c>
      <c r="E4" s="29" t="s">
        <v>41</v>
      </c>
      <c r="F4" s="25">
        <f t="shared" si="0"/>
        <v>0</v>
      </c>
      <c r="G4" s="25">
        <f t="shared" si="0"/>
        <v>0</v>
      </c>
      <c r="H4" s="25">
        <f t="shared" si="0"/>
        <v>0</v>
      </c>
      <c r="I4" s="25">
        <f t="shared" si="0"/>
        <v>0</v>
      </c>
      <c r="J4" s="28">
        <f t="shared" si="1"/>
        <v>0</v>
      </c>
      <c r="K4" s="28">
        <f t="shared" si="1"/>
        <v>0</v>
      </c>
    </row>
    <row r="7" spans="1:16" ht="26.4" x14ac:dyDescent="0.25">
      <c r="A7" s="50" t="s">
        <v>52</v>
      </c>
      <c r="B7" s="14" t="s">
        <v>28</v>
      </c>
      <c r="C7" s="14" t="s">
        <v>29</v>
      </c>
      <c r="D7" s="15" t="s">
        <v>87</v>
      </c>
      <c r="E7" s="15" t="s">
        <v>88</v>
      </c>
      <c r="F7" s="24" t="s">
        <v>30</v>
      </c>
      <c r="G7" s="24" t="s">
        <v>31</v>
      </c>
      <c r="H7" s="24" t="s">
        <v>34</v>
      </c>
      <c r="I7" s="24" t="s">
        <v>35</v>
      </c>
      <c r="J7" s="24" t="s">
        <v>32</v>
      </c>
      <c r="K7" s="24" t="s">
        <v>33</v>
      </c>
      <c r="L7" s="25" t="s">
        <v>38</v>
      </c>
      <c r="M7" s="29" t="s">
        <v>90</v>
      </c>
      <c r="N7" t="s">
        <v>46</v>
      </c>
      <c r="O7" t="s">
        <v>47</v>
      </c>
      <c r="P7" s="1" t="s">
        <v>48</v>
      </c>
    </row>
    <row r="8" spans="1:16" x14ac:dyDescent="0.25">
      <c r="A8" s="14" t="s">
        <v>0</v>
      </c>
      <c r="B8" s="34">
        <v>0</v>
      </c>
      <c r="C8" s="34"/>
      <c r="D8" s="34">
        <v>0</v>
      </c>
      <c r="E8" s="34">
        <v>0</v>
      </c>
      <c r="F8" s="26">
        <f>B8</f>
        <v>0</v>
      </c>
      <c r="G8" s="26">
        <f>C8</f>
        <v>0</v>
      </c>
      <c r="H8" s="26">
        <f>D8</f>
        <v>0</v>
      </c>
      <c r="I8" s="26">
        <f>E8</f>
        <v>0</v>
      </c>
      <c r="J8" s="25" t="b">
        <f>AND(J2&lt; 50000000, J3&lt;43000000,J4&lt;250)</f>
        <v>1</v>
      </c>
      <c r="K8" s="25" t="b">
        <f>AND(K2&lt; 50000000, K3&lt;43000000,K4&lt;250)</f>
        <v>1</v>
      </c>
      <c r="L8" s="25" t="str">
        <f>IF(AND(J8=TRUE,K8=TRUE),"ja","nee")</f>
        <v>ja</v>
      </c>
      <c r="M8" s="25" t="str">
        <f>IF(L13=FALSE,"grote organisatie","kleine of middelgrote organisatie")</f>
        <v>kleine of middelgrote organisatie</v>
      </c>
      <c r="N8" t="str">
        <f>IF(AND(J4&lt;50,OR(J2&lt;10000000,J3&lt;10000000)),"kleine organisatie","middelgrote organisatie")</f>
        <v>kleine organisatie</v>
      </c>
      <c r="O8" t="str">
        <f>IF(AND(K4&lt;50,OR(K2&lt;10000000,K3&lt;10000000)),"kleine organisatie","middelgrote organisatie")</f>
        <v>kleine organisatie</v>
      </c>
      <c r="P8" t="str">
        <f>IF(AND(N8="kleine organisatie",O8="kleine organisatie"),"kleine organisatie","middelgrote organisatie")</f>
        <v>kleine organisatie</v>
      </c>
    </row>
    <row r="9" spans="1:16" x14ac:dyDescent="0.25">
      <c r="A9" s="14" t="s">
        <v>1</v>
      </c>
      <c r="B9" s="34">
        <v>0</v>
      </c>
      <c r="C9" s="34"/>
      <c r="D9" s="34">
        <v>0</v>
      </c>
      <c r="E9" s="34">
        <v>0</v>
      </c>
      <c r="F9" s="26">
        <f t="shared" ref="F9:G10" si="2">B9</f>
        <v>0</v>
      </c>
      <c r="G9" s="26">
        <f t="shared" si="2"/>
        <v>0</v>
      </c>
      <c r="H9" s="26">
        <f>D9</f>
        <v>0</v>
      </c>
      <c r="I9" s="26">
        <f t="shared" ref="I9:I10" si="3">E9</f>
        <v>0</v>
      </c>
      <c r="J9" s="25" t="b">
        <f>AND(J3&lt;43000000,J4&lt;250)</f>
        <v>1</v>
      </c>
      <c r="K9" s="25" t="b">
        <f>AND(K3&lt;43000000,K4&lt;250)</f>
        <v>1</v>
      </c>
      <c r="L9" s="25" t="str">
        <f t="shared" ref="L9" si="4">IF(AND(J9=TRUE,K9=TRUE),"ja","nee")</f>
        <v>ja</v>
      </c>
    </row>
    <row r="10" spans="1:16" x14ac:dyDescent="0.25">
      <c r="A10" s="14" t="s">
        <v>2</v>
      </c>
      <c r="B10" s="35">
        <v>0</v>
      </c>
      <c r="C10" s="35">
        <v>0</v>
      </c>
      <c r="D10" s="35">
        <v>0</v>
      </c>
      <c r="E10" s="35">
        <v>0</v>
      </c>
      <c r="F10" s="25">
        <f t="shared" si="2"/>
        <v>0</v>
      </c>
      <c r="G10" s="25">
        <f t="shared" si="2"/>
        <v>0</v>
      </c>
      <c r="H10" s="25">
        <f>D10</f>
        <v>0</v>
      </c>
      <c r="I10" s="25">
        <f t="shared" si="3"/>
        <v>0</v>
      </c>
      <c r="J10" s="25" t="b">
        <f>AND(J2&lt;50000000,J4&lt;250)</f>
        <v>1</v>
      </c>
      <c r="K10" s="25" t="b">
        <f>AND(K2&lt;50000000,K4&lt;250)</f>
        <v>1</v>
      </c>
      <c r="L10" s="25" t="str">
        <f>IF(AND(J10=TRUE,K10=TRUE),"ja","nee")</f>
        <v>ja</v>
      </c>
    </row>
    <row r="11" spans="1:16" x14ac:dyDescent="0.25">
      <c r="A11" s="14" t="s">
        <v>50</v>
      </c>
      <c r="B11" s="35"/>
      <c r="C11" s="35"/>
      <c r="D11" s="35"/>
      <c r="E11" s="35"/>
      <c r="F11" s="25"/>
      <c r="G11" s="25"/>
      <c r="H11" s="25"/>
      <c r="I11" s="25"/>
      <c r="J11" s="25"/>
      <c r="K11" s="25"/>
      <c r="L11" s="25"/>
    </row>
    <row r="12" spans="1:16" x14ac:dyDescent="0.25">
      <c r="A12" s="11" t="s">
        <v>85</v>
      </c>
      <c r="B12" s="36"/>
      <c r="C12" s="36"/>
      <c r="D12" s="36"/>
      <c r="E12" s="36"/>
      <c r="F12" s="25"/>
      <c r="G12" s="25"/>
      <c r="H12" s="25"/>
      <c r="I12" s="25"/>
      <c r="J12" s="25"/>
      <c r="K12" s="25"/>
      <c r="L12" s="25" t="s">
        <v>89</v>
      </c>
    </row>
    <row r="13" spans="1:16" ht="26.4" x14ac:dyDescent="0.25">
      <c r="A13" s="65" t="s">
        <v>97</v>
      </c>
      <c r="B13" s="37" t="s">
        <v>27</v>
      </c>
      <c r="C13" s="38"/>
      <c r="D13" s="38"/>
      <c r="E13" s="39"/>
      <c r="F13" s="25"/>
      <c r="G13" s="25"/>
      <c r="H13" s="25"/>
      <c r="I13" s="25"/>
      <c r="J13" s="25"/>
      <c r="K13" s="25"/>
      <c r="L13" s="25" t="b">
        <f>OR(L8="ja",L9="ja",L10="ja")</f>
        <v>1</v>
      </c>
    </row>
    <row r="14" spans="1:16" x14ac:dyDescent="0.25">
      <c r="A14" s="5" t="s">
        <v>63</v>
      </c>
      <c r="B14" s="40">
        <v>0</v>
      </c>
      <c r="C14" s="40">
        <v>0</v>
      </c>
      <c r="D14" s="40">
        <v>0</v>
      </c>
      <c r="E14" s="40">
        <v>0</v>
      </c>
      <c r="F14" s="25"/>
      <c r="G14" s="25"/>
      <c r="H14" s="25"/>
      <c r="I14" s="25"/>
      <c r="J14" s="25"/>
      <c r="K14" s="25"/>
      <c r="L14" s="25"/>
    </row>
    <row r="15" spans="1:16" x14ac:dyDescent="0.25">
      <c r="A15" s="4" t="s">
        <v>3</v>
      </c>
      <c r="B15" s="41">
        <v>0</v>
      </c>
      <c r="C15" s="41">
        <v>0</v>
      </c>
      <c r="D15" s="41">
        <v>0</v>
      </c>
      <c r="E15" s="41">
        <v>0</v>
      </c>
      <c r="F15" s="27">
        <f>IF(B14&gt;0.5,B15,B14*B15)</f>
        <v>0</v>
      </c>
      <c r="G15" s="27">
        <f>IF(C14&gt;0.5,C15,C14*C15)</f>
        <v>0</v>
      </c>
      <c r="H15" s="27">
        <f>IF(D14&gt;0.5,D15,D14*D15)</f>
        <v>0</v>
      </c>
      <c r="I15" s="27">
        <f>IF(E14&gt;0.5,E15,E14*E15)</f>
        <v>0</v>
      </c>
      <c r="J15" s="25"/>
      <c r="K15" s="25"/>
      <c r="L15" s="25"/>
    </row>
    <row r="16" spans="1:16" x14ac:dyDescent="0.25">
      <c r="A16" s="4" t="s">
        <v>4</v>
      </c>
      <c r="B16" s="41">
        <v>0</v>
      </c>
      <c r="C16" s="41">
        <v>0</v>
      </c>
      <c r="D16" s="41">
        <v>0</v>
      </c>
      <c r="E16" s="41">
        <v>0</v>
      </c>
      <c r="F16" s="27">
        <f>IF(B14&gt;0.5,B16,B14*B16)</f>
        <v>0</v>
      </c>
      <c r="G16" s="27">
        <f>IF(C14&gt;0.5,C16,C14*C16)</f>
        <v>0</v>
      </c>
      <c r="H16" s="27">
        <f>IF(D14&gt;0.5,D16,D14*D16)</f>
        <v>0</v>
      </c>
      <c r="I16" s="27">
        <f t="shared" ref="I16:I17" si="5">IF(E15&gt;0.5,E16,E15*E16)</f>
        <v>0</v>
      </c>
      <c r="J16" s="25"/>
      <c r="K16" s="25"/>
      <c r="L16" s="25"/>
    </row>
    <row r="17" spans="1:12" x14ac:dyDescent="0.25">
      <c r="A17" s="4" t="s">
        <v>5</v>
      </c>
      <c r="B17" s="42">
        <v>0</v>
      </c>
      <c r="C17" s="42">
        <v>0</v>
      </c>
      <c r="D17" s="42">
        <v>0</v>
      </c>
      <c r="E17" s="42">
        <v>0</v>
      </c>
      <c r="F17" s="25">
        <f>IF(B14&gt;0.5,B17,B14*B17)</f>
        <v>0</v>
      </c>
      <c r="G17" s="25">
        <f>IF(C14&gt;0.5,C17,C14*C17)</f>
        <v>0</v>
      </c>
      <c r="H17" s="25">
        <f>IF(D14&gt;0.5,D17,D14*D17)</f>
        <v>0</v>
      </c>
      <c r="I17" s="25">
        <f t="shared" si="5"/>
        <v>0</v>
      </c>
      <c r="J17" s="25"/>
      <c r="K17" s="25"/>
      <c r="L17" s="25"/>
    </row>
    <row r="18" spans="1:12" x14ac:dyDescent="0.25">
      <c r="A18" s="4" t="s">
        <v>50</v>
      </c>
      <c r="B18" s="42"/>
      <c r="C18" s="42"/>
      <c r="D18" s="42"/>
      <c r="E18" s="42"/>
      <c r="F18" s="25"/>
      <c r="G18" s="25"/>
      <c r="H18" s="25"/>
      <c r="I18" s="25"/>
      <c r="J18" s="25"/>
      <c r="K18" s="25"/>
      <c r="L18" s="25"/>
    </row>
    <row r="19" spans="1:12" ht="26.4" x14ac:dyDescent="0.25">
      <c r="A19" s="65" t="s">
        <v>98</v>
      </c>
      <c r="B19" s="37" t="s">
        <v>27</v>
      </c>
      <c r="C19" s="38"/>
      <c r="D19" s="38"/>
      <c r="E19" s="39"/>
      <c r="F19" s="25"/>
      <c r="G19" s="25"/>
      <c r="H19" s="25"/>
      <c r="I19" s="25"/>
      <c r="J19" s="25"/>
      <c r="K19" s="25"/>
      <c r="L19" s="25"/>
    </row>
    <row r="20" spans="1:12" x14ac:dyDescent="0.25">
      <c r="A20" s="5" t="s">
        <v>63</v>
      </c>
      <c r="B20" s="40">
        <v>0</v>
      </c>
      <c r="C20" s="40">
        <v>0</v>
      </c>
      <c r="D20" s="40">
        <v>0</v>
      </c>
      <c r="E20" s="40">
        <v>0</v>
      </c>
      <c r="F20" s="25"/>
      <c r="G20" s="25"/>
      <c r="H20" s="25"/>
      <c r="I20" s="25"/>
      <c r="J20" s="25"/>
      <c r="K20" s="25"/>
      <c r="L20" s="25"/>
    </row>
    <row r="21" spans="1:12" x14ac:dyDescent="0.25">
      <c r="A21" s="4" t="s">
        <v>6</v>
      </c>
      <c r="B21" s="41">
        <v>0</v>
      </c>
      <c r="C21" s="41">
        <v>0</v>
      </c>
      <c r="D21" s="41">
        <v>0</v>
      </c>
      <c r="E21" s="41">
        <v>0</v>
      </c>
      <c r="F21" s="27">
        <f>IF(B20&gt;0.5,B21,B20*B21)</f>
        <v>0</v>
      </c>
      <c r="G21" s="27">
        <f>IF(C20&gt;0.5,C21,C20*C21)</f>
        <v>0</v>
      </c>
      <c r="H21" s="27">
        <f>IF(D20&gt;0.5,D21,D20*D21)</f>
        <v>0</v>
      </c>
      <c r="I21" s="27">
        <f>IF(E20&gt;0.5,E21,E20*E21)</f>
        <v>0</v>
      </c>
      <c r="J21" s="25"/>
      <c r="K21" s="25"/>
      <c r="L21" s="25"/>
    </row>
    <row r="22" spans="1:12" x14ac:dyDescent="0.25">
      <c r="A22" s="4" t="s">
        <v>7</v>
      </c>
      <c r="B22" s="41">
        <v>0</v>
      </c>
      <c r="C22" s="41">
        <v>0</v>
      </c>
      <c r="D22" s="41">
        <v>0</v>
      </c>
      <c r="E22" s="41">
        <v>0</v>
      </c>
      <c r="F22" s="27">
        <f>IF(B20&gt;0.5,B22,B20*B22)</f>
        <v>0</v>
      </c>
      <c r="G22" s="27">
        <f>IF(C20&gt;0.5,C22,C20*C22)</f>
        <v>0</v>
      </c>
      <c r="H22" s="27">
        <f>IF(D20&gt;0.5,D22,D20*D22)</f>
        <v>0</v>
      </c>
      <c r="I22" s="27">
        <f>IF(E20&gt;0.5,E22,E20*E22)</f>
        <v>0</v>
      </c>
      <c r="J22" s="25"/>
      <c r="K22" s="25"/>
      <c r="L22" s="25"/>
    </row>
    <row r="23" spans="1:12" x14ac:dyDescent="0.25">
      <c r="A23" s="4" t="s">
        <v>8</v>
      </c>
      <c r="B23" s="42">
        <v>0</v>
      </c>
      <c r="C23" s="42">
        <v>0</v>
      </c>
      <c r="D23" s="42">
        <v>0</v>
      </c>
      <c r="E23" s="42">
        <v>0</v>
      </c>
      <c r="F23" s="25">
        <f>IF(B20&gt;0.5,B23,B20*B23)</f>
        <v>0</v>
      </c>
      <c r="G23" s="25">
        <f>IF(C20&gt;0.5,C23,C20*C23)</f>
        <v>0</v>
      </c>
      <c r="H23" s="25">
        <f>IF(D20&gt;0.5,D23,D20*D23)</f>
        <v>0</v>
      </c>
      <c r="I23" s="25">
        <f>IF(E20&gt;0.5,E23,E20*E23)</f>
        <v>0</v>
      </c>
      <c r="J23" s="25"/>
      <c r="K23" s="25"/>
      <c r="L23" s="25"/>
    </row>
    <row r="24" spans="1:12" x14ac:dyDescent="0.25">
      <c r="A24" s="4" t="s">
        <v>50</v>
      </c>
      <c r="B24" s="42"/>
      <c r="C24" s="42"/>
      <c r="D24" s="42"/>
      <c r="E24" s="42"/>
      <c r="F24" s="25"/>
      <c r="G24" s="25"/>
      <c r="H24" s="25"/>
      <c r="I24" s="25"/>
      <c r="J24" s="25"/>
      <c r="K24" s="25"/>
      <c r="L24" s="25"/>
    </row>
    <row r="25" spans="1:12" ht="26.4" x14ac:dyDescent="0.25">
      <c r="A25" s="65" t="s">
        <v>99</v>
      </c>
      <c r="B25" s="37" t="s">
        <v>27</v>
      </c>
      <c r="C25" s="38"/>
      <c r="D25" s="38"/>
      <c r="E25" s="39"/>
      <c r="F25" s="25"/>
      <c r="G25" s="25"/>
      <c r="H25" s="25"/>
      <c r="I25" s="25"/>
      <c r="J25" s="25"/>
      <c r="K25" s="25"/>
      <c r="L25" s="25"/>
    </row>
    <row r="26" spans="1:12" x14ac:dyDescent="0.25">
      <c r="A26" s="5" t="s">
        <v>63</v>
      </c>
      <c r="B26" s="40">
        <v>0</v>
      </c>
      <c r="C26" s="40">
        <v>0</v>
      </c>
      <c r="D26" s="40">
        <v>0</v>
      </c>
      <c r="E26" s="40">
        <v>0</v>
      </c>
      <c r="F26" s="25"/>
      <c r="G26" s="25"/>
      <c r="H26" s="25"/>
      <c r="I26" s="25"/>
      <c r="J26" s="25"/>
      <c r="K26" s="25"/>
      <c r="L26" s="25"/>
    </row>
    <row r="27" spans="1:12" x14ac:dyDescent="0.25">
      <c r="A27" s="4" t="s">
        <v>9</v>
      </c>
      <c r="B27" s="41">
        <v>0</v>
      </c>
      <c r="C27" s="41">
        <v>0</v>
      </c>
      <c r="D27" s="41">
        <v>0</v>
      </c>
      <c r="E27" s="41">
        <v>0</v>
      </c>
      <c r="F27" s="27">
        <f>IF(B26&gt;0.5,B27,B26*B27)</f>
        <v>0</v>
      </c>
      <c r="G27" s="27">
        <f>IF(C26&gt;0.5,C27,C26*C27)</f>
        <v>0</v>
      </c>
      <c r="H27" s="27">
        <f>IF(D26&gt;0.5,D27,D26*D27)</f>
        <v>0</v>
      </c>
      <c r="I27" s="27">
        <f>IF(E26&gt;0.5,E27,E26*E27)</f>
        <v>0</v>
      </c>
      <c r="J27" s="25"/>
      <c r="K27" s="25"/>
      <c r="L27" s="25"/>
    </row>
    <row r="28" spans="1:12" x14ac:dyDescent="0.25">
      <c r="A28" s="4" t="s">
        <v>10</v>
      </c>
      <c r="B28" s="41">
        <v>0</v>
      </c>
      <c r="C28" s="41">
        <v>0</v>
      </c>
      <c r="D28" s="41">
        <v>0</v>
      </c>
      <c r="E28" s="41">
        <v>0</v>
      </c>
      <c r="F28" s="27">
        <f>IF(B26&gt;0.5,B28,B26*B28)</f>
        <v>0</v>
      </c>
      <c r="G28" s="27">
        <f>IF(C26&gt;0.5,C28,C26*C28)</f>
        <v>0</v>
      </c>
      <c r="H28" s="27">
        <f>IF(D26&gt;0.5,D28,D26*D28)</f>
        <v>0</v>
      </c>
      <c r="I28" s="27">
        <f>IF(E26&gt;0.5,E28,E26*E28)</f>
        <v>0</v>
      </c>
      <c r="J28" s="25"/>
      <c r="K28" s="25"/>
      <c r="L28" s="25"/>
    </row>
    <row r="29" spans="1:12" x14ac:dyDescent="0.25">
      <c r="A29" s="4" t="s">
        <v>11</v>
      </c>
      <c r="B29" s="42">
        <v>0</v>
      </c>
      <c r="C29" s="42">
        <v>0</v>
      </c>
      <c r="D29" s="42">
        <v>0</v>
      </c>
      <c r="E29" s="42">
        <v>0</v>
      </c>
      <c r="F29" s="25">
        <f>IF(B26&gt;0.5,B29,B26*B29)</f>
        <v>0</v>
      </c>
      <c r="G29" s="25">
        <f>IF(C26&gt;0.5,C29,C26*C29)</f>
        <v>0</v>
      </c>
      <c r="H29" s="25">
        <f>IF(D26&gt;0.5,D29,D26*D29)</f>
        <v>0</v>
      </c>
      <c r="I29" s="25">
        <f>IF(E26&gt;0.5,E29,E26*E29)</f>
        <v>0</v>
      </c>
      <c r="J29" s="25"/>
      <c r="K29" s="25"/>
      <c r="L29" s="25"/>
    </row>
    <row r="30" spans="1:12" x14ac:dyDescent="0.25">
      <c r="A30" s="4" t="s">
        <v>50</v>
      </c>
      <c r="B30" s="42"/>
      <c r="C30" s="42"/>
      <c r="D30" s="42"/>
      <c r="E30" s="42"/>
      <c r="F30" s="25"/>
      <c r="G30" s="25"/>
      <c r="H30" s="25"/>
      <c r="I30" s="25"/>
      <c r="J30" s="25"/>
      <c r="K30" s="25"/>
      <c r="L30" s="25"/>
    </row>
    <row r="31" spans="1:12" ht="26.4" x14ac:dyDescent="0.25">
      <c r="A31" s="65" t="s">
        <v>100</v>
      </c>
      <c r="B31" s="69" t="s">
        <v>27</v>
      </c>
      <c r="C31" s="70"/>
      <c r="D31" s="70"/>
      <c r="E31" s="71"/>
      <c r="F31" s="25"/>
      <c r="G31" s="25"/>
      <c r="H31" s="25"/>
      <c r="I31" s="25"/>
      <c r="J31" s="25"/>
      <c r="K31" s="25"/>
      <c r="L31" s="25"/>
    </row>
    <row r="32" spans="1:12" x14ac:dyDescent="0.25">
      <c r="A32" s="5" t="s">
        <v>63</v>
      </c>
      <c r="B32" s="40">
        <v>0</v>
      </c>
      <c r="C32" s="40">
        <v>0</v>
      </c>
      <c r="D32" s="40">
        <v>0</v>
      </c>
      <c r="E32" s="40">
        <v>0</v>
      </c>
      <c r="F32" s="25"/>
      <c r="G32" s="25"/>
      <c r="H32" s="25"/>
      <c r="I32" s="25"/>
      <c r="J32" s="25"/>
      <c r="K32" s="25"/>
      <c r="L32" s="25"/>
    </row>
    <row r="33" spans="1:12" x14ac:dyDescent="0.25">
      <c r="A33" s="4" t="s">
        <v>12</v>
      </c>
      <c r="B33" s="41">
        <v>0</v>
      </c>
      <c r="C33" s="41">
        <v>0</v>
      </c>
      <c r="D33" s="41">
        <v>0</v>
      </c>
      <c r="E33" s="41">
        <v>0</v>
      </c>
      <c r="F33" s="27">
        <f>IF(B32&gt;0.5,B33,B32*B33)</f>
        <v>0</v>
      </c>
      <c r="G33" s="27">
        <f>IF(C32&gt;0.5,C33,C32*C33)</f>
        <v>0</v>
      </c>
      <c r="H33" s="27">
        <f>IF(D32&gt;0.5,D33,D32*D33)</f>
        <v>0</v>
      </c>
      <c r="I33" s="27">
        <f>IF(E32&gt;0.5,E33,E32*E33)</f>
        <v>0</v>
      </c>
      <c r="J33" s="25"/>
      <c r="K33" s="25"/>
      <c r="L33" s="25"/>
    </row>
    <row r="34" spans="1:12" x14ac:dyDescent="0.25">
      <c r="A34" s="4" t="s">
        <v>13</v>
      </c>
      <c r="B34" s="41">
        <v>0</v>
      </c>
      <c r="C34" s="41">
        <v>0</v>
      </c>
      <c r="D34" s="41">
        <v>0</v>
      </c>
      <c r="E34" s="41">
        <v>0</v>
      </c>
      <c r="F34" s="27">
        <f>IF(B32&gt;0.5,B34,B32*B34)</f>
        <v>0</v>
      </c>
      <c r="G34" s="27">
        <f>IF(C32&gt;0.5,C34,C32*C34)</f>
        <v>0</v>
      </c>
      <c r="H34" s="27">
        <f>IF(D32&gt;0.5,D34,D32*D34)</f>
        <v>0</v>
      </c>
      <c r="I34" s="27">
        <f>IF(E32&gt;0.5,E34,E32*E34)</f>
        <v>0</v>
      </c>
      <c r="J34" s="25"/>
      <c r="K34" s="25"/>
      <c r="L34" s="25"/>
    </row>
    <row r="35" spans="1:12" x14ac:dyDescent="0.25">
      <c r="A35" s="4" t="s">
        <v>14</v>
      </c>
      <c r="B35" s="42">
        <v>0</v>
      </c>
      <c r="C35" s="42">
        <v>0</v>
      </c>
      <c r="D35" s="42">
        <v>0</v>
      </c>
      <c r="E35" s="42">
        <v>0</v>
      </c>
      <c r="F35" s="25">
        <f>IF(B32&gt;0.5,B35,B32*B35)</f>
        <v>0</v>
      </c>
      <c r="G35" s="25">
        <f>IF(C32&gt;0.5,C35,C32*C35)</f>
        <v>0</v>
      </c>
      <c r="H35" s="25">
        <f>IF(D32&gt;0.5,D35,D32*D35)</f>
        <v>0</v>
      </c>
      <c r="I35" s="25">
        <f>IF(E32&gt;0.5,E35,E32*E35)</f>
        <v>0</v>
      </c>
      <c r="J35" s="25"/>
      <c r="K35" s="25"/>
      <c r="L35" s="25"/>
    </row>
    <row r="36" spans="1:12" x14ac:dyDescent="0.25">
      <c r="A36" s="4" t="s">
        <v>50</v>
      </c>
      <c r="B36" s="42"/>
      <c r="C36" s="42"/>
      <c r="D36" s="42"/>
      <c r="E36" s="42"/>
      <c r="F36" s="25"/>
      <c r="G36" s="25"/>
      <c r="H36" s="25"/>
      <c r="I36" s="25"/>
      <c r="J36" s="25"/>
      <c r="K36" s="25"/>
      <c r="L36" s="25"/>
    </row>
    <row r="37" spans="1:12" x14ac:dyDescent="0.25">
      <c r="A37" s="12" t="s">
        <v>86</v>
      </c>
      <c r="B37" s="43"/>
      <c r="C37" s="43"/>
      <c r="D37" s="43"/>
      <c r="E37" s="43"/>
      <c r="F37" s="25"/>
      <c r="G37" s="25"/>
      <c r="H37" s="25"/>
      <c r="I37" s="25"/>
      <c r="J37" s="25"/>
      <c r="K37" s="25"/>
      <c r="L37" s="25"/>
    </row>
    <row r="38" spans="1:12" ht="42.75" customHeight="1" x14ac:dyDescent="0.25">
      <c r="A38" s="7" t="s">
        <v>53</v>
      </c>
      <c r="B38" s="44" t="s">
        <v>27</v>
      </c>
      <c r="C38" s="45"/>
      <c r="D38" s="45"/>
      <c r="E38" s="46"/>
      <c r="F38" s="25"/>
      <c r="G38" s="25"/>
      <c r="H38" s="25"/>
      <c r="I38" s="25"/>
      <c r="J38" s="25"/>
      <c r="K38" s="25"/>
      <c r="L38" s="25"/>
    </row>
    <row r="39" spans="1:12" x14ac:dyDescent="0.25">
      <c r="A39" s="9" t="s">
        <v>63</v>
      </c>
      <c r="B39" s="47">
        <v>0</v>
      </c>
      <c r="C39" s="47">
        <v>0</v>
      </c>
      <c r="D39" s="47">
        <v>0</v>
      </c>
      <c r="E39" s="47">
        <v>0</v>
      </c>
      <c r="F39" s="25"/>
      <c r="G39" s="25"/>
      <c r="H39" s="25"/>
      <c r="I39" s="25"/>
      <c r="J39" s="25"/>
      <c r="K39" s="25"/>
      <c r="L39" s="25"/>
    </row>
    <row r="40" spans="1:12" x14ac:dyDescent="0.25">
      <c r="A40" s="8" t="s">
        <v>15</v>
      </c>
      <c r="B40" s="48">
        <v>0</v>
      </c>
      <c r="C40" s="48">
        <v>0</v>
      </c>
      <c r="D40" s="48">
        <v>0</v>
      </c>
      <c r="E40" s="48">
        <v>0</v>
      </c>
      <c r="F40" s="27">
        <f>IF(B39&gt;0.5,B40,B39*B40)</f>
        <v>0</v>
      </c>
      <c r="G40" s="27">
        <f>IF(C39&gt;0.5,C40,C39*C40)</f>
        <v>0</v>
      </c>
      <c r="H40" s="27">
        <f>IF(D39&gt;0.5,D40,D39*D40)</f>
        <v>0</v>
      </c>
      <c r="I40" s="27">
        <f>IF(E39&gt;0.5,E40,E39*E40)</f>
        <v>0</v>
      </c>
      <c r="J40" s="25"/>
      <c r="K40" s="25"/>
      <c r="L40" s="25"/>
    </row>
    <row r="41" spans="1:12" x14ac:dyDescent="0.25">
      <c r="A41" s="8" t="s">
        <v>16</v>
      </c>
      <c r="B41" s="48">
        <v>0</v>
      </c>
      <c r="C41" s="48">
        <v>0</v>
      </c>
      <c r="D41" s="48">
        <v>0</v>
      </c>
      <c r="E41" s="48">
        <v>0</v>
      </c>
      <c r="F41" s="27">
        <f>IF(B39&gt;0.5,B41,B39*B41)</f>
        <v>0</v>
      </c>
      <c r="G41" s="27">
        <f>IF(C39&gt;0.5,C41,C39*C41)</f>
        <v>0</v>
      </c>
      <c r="H41" s="27">
        <f>IF(D39&gt;0.5,D41,D39*D41)</f>
        <v>0</v>
      </c>
      <c r="I41" s="27">
        <f>IF(E39&gt;0.5,E41,E39*E41)</f>
        <v>0</v>
      </c>
      <c r="J41" s="25"/>
      <c r="K41" s="25"/>
      <c r="L41" s="25"/>
    </row>
    <row r="42" spans="1:12" x14ac:dyDescent="0.25">
      <c r="A42" s="8" t="s">
        <v>17</v>
      </c>
      <c r="B42" s="49">
        <v>0</v>
      </c>
      <c r="C42" s="49">
        <v>0</v>
      </c>
      <c r="D42" s="49">
        <v>0</v>
      </c>
      <c r="E42" s="49">
        <v>0</v>
      </c>
      <c r="F42" s="25">
        <f>IF(B39&gt;0.5,B42,B39*B42)</f>
        <v>0</v>
      </c>
      <c r="G42" s="25">
        <f>IF(C39&gt;0.5,C42,C39*C42)</f>
        <v>0</v>
      </c>
      <c r="H42" s="25">
        <f>IF(D39&gt;0.5,D42,D39*D42)</f>
        <v>0</v>
      </c>
      <c r="I42" s="25">
        <f>IF(E39&gt;0.5,E42,E39*E42)</f>
        <v>0</v>
      </c>
      <c r="J42" s="25"/>
      <c r="K42" s="25"/>
      <c r="L42" s="25"/>
    </row>
    <row r="43" spans="1:12" x14ac:dyDescent="0.25">
      <c r="A43" s="8" t="s">
        <v>50</v>
      </c>
      <c r="B43" s="49"/>
      <c r="C43" s="49"/>
      <c r="D43" s="49"/>
      <c r="E43" s="49"/>
      <c r="F43" s="25"/>
      <c r="G43" s="25"/>
      <c r="H43" s="25"/>
      <c r="I43" s="25"/>
      <c r="J43" s="25"/>
      <c r="K43" s="25"/>
      <c r="L43" s="25"/>
    </row>
    <row r="44" spans="1:12" ht="26.4" x14ac:dyDescent="0.25">
      <c r="A44" s="7" t="s">
        <v>56</v>
      </c>
      <c r="B44" s="44" t="s">
        <v>27</v>
      </c>
      <c r="C44" s="45"/>
      <c r="D44" s="45"/>
      <c r="E44" s="46"/>
      <c r="F44" s="25"/>
      <c r="G44" s="25"/>
      <c r="H44" s="25"/>
      <c r="I44" s="25"/>
      <c r="J44" s="25"/>
      <c r="K44" s="25"/>
      <c r="L44" s="25"/>
    </row>
    <row r="45" spans="1:12" x14ac:dyDescent="0.25">
      <c r="A45" s="9" t="s">
        <v>63</v>
      </c>
      <c r="B45" s="47">
        <v>0</v>
      </c>
      <c r="C45" s="47">
        <v>0</v>
      </c>
      <c r="D45" s="47">
        <v>0</v>
      </c>
      <c r="E45" s="47">
        <v>0</v>
      </c>
      <c r="F45" s="25"/>
      <c r="G45" s="25"/>
      <c r="H45" s="25"/>
      <c r="I45" s="25"/>
      <c r="J45" s="25"/>
      <c r="K45" s="25"/>
      <c r="L45" s="25"/>
    </row>
    <row r="46" spans="1:12" x14ac:dyDescent="0.25">
      <c r="A46" s="8" t="s">
        <v>18</v>
      </c>
      <c r="B46" s="48">
        <v>0</v>
      </c>
      <c r="C46" s="48">
        <v>0</v>
      </c>
      <c r="D46" s="48">
        <v>0</v>
      </c>
      <c r="E46" s="48">
        <v>0</v>
      </c>
      <c r="F46" s="27">
        <f>IF(B45&gt;0.5,B46,B45*B46)</f>
        <v>0</v>
      </c>
      <c r="G46" s="27">
        <f>IF(C45&gt;0.5,C46,C45*C46)</f>
        <v>0</v>
      </c>
      <c r="H46" s="27">
        <f>IF(D45&gt;0.5,D46,D45*D46)</f>
        <v>0</v>
      </c>
      <c r="I46" s="27">
        <f>IF(E45&gt;0.5,E46,E45*E46)</f>
        <v>0</v>
      </c>
      <c r="J46" s="25"/>
      <c r="K46" s="25"/>
      <c r="L46" s="25"/>
    </row>
    <row r="47" spans="1:12" x14ac:dyDescent="0.25">
      <c r="A47" s="8" t="s">
        <v>19</v>
      </c>
      <c r="B47" s="48">
        <v>0</v>
      </c>
      <c r="C47" s="48">
        <v>0</v>
      </c>
      <c r="D47" s="48">
        <v>0</v>
      </c>
      <c r="E47" s="48">
        <v>0</v>
      </c>
      <c r="F47" s="27">
        <f>IF(B45&gt;0.5,B47,B45*B47)</f>
        <v>0</v>
      </c>
      <c r="G47" s="27">
        <f>IF(C45&gt;0.5,C47,C45*C47)</f>
        <v>0</v>
      </c>
      <c r="H47" s="27">
        <f>IF(D45&gt;0.5,D47,D45*D47)</f>
        <v>0</v>
      </c>
      <c r="I47" s="27">
        <f>IF(E45&gt;0.5,E47,E45*E47)</f>
        <v>0</v>
      </c>
      <c r="J47" s="25"/>
      <c r="K47" s="25"/>
      <c r="L47" s="25"/>
    </row>
    <row r="48" spans="1:12" x14ac:dyDescent="0.25">
      <c r="A48" s="8" t="s">
        <v>20</v>
      </c>
      <c r="B48" s="49">
        <v>0</v>
      </c>
      <c r="C48" s="49">
        <v>0</v>
      </c>
      <c r="D48" s="49">
        <v>0</v>
      </c>
      <c r="E48" s="49">
        <v>0</v>
      </c>
      <c r="F48" s="25">
        <f>IF(B45&gt;0.5,B48,B45*B48)</f>
        <v>0</v>
      </c>
      <c r="G48" s="25">
        <f>IF(C45&gt;0.5,C48,C45*C48)</f>
        <v>0</v>
      </c>
      <c r="H48" s="25">
        <f>IF(D45&gt;0.5,D48,D45*D48)</f>
        <v>0</v>
      </c>
      <c r="I48" s="25">
        <f>IF(E45&gt;0.5,E48,E45*E48)</f>
        <v>0</v>
      </c>
      <c r="J48" s="25"/>
      <c r="K48" s="25"/>
      <c r="L48" s="25"/>
    </row>
    <row r="49" spans="1:12" x14ac:dyDescent="0.25">
      <c r="A49" s="8" t="s">
        <v>50</v>
      </c>
      <c r="B49" s="49"/>
      <c r="C49" s="49"/>
      <c r="D49" s="49"/>
      <c r="E49" s="49"/>
      <c r="F49" s="25"/>
      <c r="G49" s="25"/>
      <c r="H49" s="25"/>
      <c r="I49" s="25"/>
      <c r="J49" s="25"/>
      <c r="K49" s="25"/>
      <c r="L49" s="25"/>
    </row>
    <row r="50" spans="1:12" ht="26.4" x14ac:dyDescent="0.25">
      <c r="A50" s="7" t="s">
        <v>55</v>
      </c>
      <c r="B50" s="44" t="s">
        <v>27</v>
      </c>
      <c r="C50" s="45"/>
      <c r="D50" s="45"/>
      <c r="E50" s="46"/>
      <c r="F50" s="25"/>
      <c r="G50" s="25"/>
      <c r="H50" s="25"/>
      <c r="I50" s="25"/>
      <c r="J50" s="25"/>
      <c r="K50" s="25"/>
      <c r="L50" s="25"/>
    </row>
    <row r="51" spans="1:12" x14ac:dyDescent="0.25">
      <c r="A51" s="9" t="s">
        <v>63</v>
      </c>
      <c r="B51" s="47">
        <v>0</v>
      </c>
      <c r="C51" s="47">
        <v>0</v>
      </c>
      <c r="D51" s="47">
        <v>0</v>
      </c>
      <c r="E51" s="47">
        <v>0</v>
      </c>
      <c r="F51" s="25"/>
      <c r="G51" s="25"/>
      <c r="H51" s="25"/>
      <c r="I51" s="25"/>
      <c r="J51" s="25"/>
      <c r="K51" s="25"/>
      <c r="L51" s="25"/>
    </row>
    <row r="52" spans="1:12" x14ac:dyDescent="0.25">
      <c r="A52" s="8" t="s">
        <v>21</v>
      </c>
      <c r="B52" s="48">
        <v>0</v>
      </c>
      <c r="C52" s="48">
        <v>0</v>
      </c>
      <c r="D52" s="48">
        <v>0</v>
      </c>
      <c r="E52" s="48">
        <v>0</v>
      </c>
      <c r="F52" s="27">
        <f>IF(B51&gt;0.5,B52,B51*B52)</f>
        <v>0</v>
      </c>
      <c r="G52" s="27">
        <f>IF(C51&gt;0.5,C52,C51*C52)</f>
        <v>0</v>
      </c>
      <c r="H52" s="27">
        <f>IF(D51&gt;0.5,D52,D51*D52)</f>
        <v>0</v>
      </c>
      <c r="I52" s="27">
        <f>IF(E51&gt;0.5,E52,E51*E52)</f>
        <v>0</v>
      </c>
      <c r="J52" s="25"/>
      <c r="K52" s="25"/>
      <c r="L52" s="25"/>
    </row>
    <row r="53" spans="1:12" x14ac:dyDescent="0.25">
      <c r="A53" s="8" t="s">
        <v>22</v>
      </c>
      <c r="B53" s="48">
        <v>0</v>
      </c>
      <c r="C53" s="48">
        <v>0</v>
      </c>
      <c r="D53" s="48">
        <v>0</v>
      </c>
      <c r="E53" s="48">
        <v>0</v>
      </c>
      <c r="F53" s="27">
        <f>IF(B51&gt;0.5,B53,B51*B53)</f>
        <v>0</v>
      </c>
      <c r="G53" s="27">
        <f>IF(C51&gt;0.5,C53,C51*C53)</f>
        <v>0</v>
      </c>
      <c r="H53" s="27">
        <f>IF(D51&gt;0.5,D53,D51*D53)</f>
        <v>0</v>
      </c>
      <c r="I53" s="27">
        <f>IF(E51&gt;0.5,E53,E51*E53)</f>
        <v>0</v>
      </c>
      <c r="J53" s="25"/>
      <c r="K53" s="25"/>
      <c r="L53" s="25"/>
    </row>
    <row r="54" spans="1:12" x14ac:dyDescent="0.25">
      <c r="A54" s="8" t="s">
        <v>23</v>
      </c>
      <c r="B54" s="49">
        <v>0</v>
      </c>
      <c r="C54" s="49">
        <v>0</v>
      </c>
      <c r="D54" s="49">
        <v>0</v>
      </c>
      <c r="E54" s="49">
        <v>0</v>
      </c>
      <c r="F54" s="25">
        <f>IF(B51&gt;0.5,B54,B51*B54)</f>
        <v>0</v>
      </c>
      <c r="G54" s="25">
        <f>IF(C51&gt;0.5,C54,C51*C54)</f>
        <v>0</v>
      </c>
      <c r="H54" s="25">
        <f>IF(D51&gt;0.5,D54,D51*D54)</f>
        <v>0</v>
      </c>
      <c r="I54" s="25">
        <f>IF(E51&gt;0.5,E54,E51*E54)</f>
        <v>0</v>
      </c>
      <c r="J54" s="25"/>
      <c r="K54" s="25"/>
      <c r="L54" s="25"/>
    </row>
    <row r="55" spans="1:12" x14ac:dyDescent="0.25">
      <c r="A55" s="8" t="s">
        <v>50</v>
      </c>
      <c r="B55" s="49"/>
      <c r="C55" s="49"/>
      <c r="D55" s="49"/>
      <c r="E55" s="49"/>
      <c r="F55" s="25"/>
      <c r="G55" s="25"/>
      <c r="H55" s="25"/>
      <c r="I55" s="25"/>
      <c r="J55" s="25"/>
      <c r="K55" s="25"/>
      <c r="L55" s="25"/>
    </row>
    <row r="56" spans="1:12" ht="26.4" x14ac:dyDescent="0.25">
      <c r="A56" s="7" t="s">
        <v>54</v>
      </c>
      <c r="B56" s="44" t="s">
        <v>27</v>
      </c>
      <c r="C56" s="45"/>
      <c r="D56" s="45"/>
      <c r="E56" s="46"/>
      <c r="F56" s="25"/>
      <c r="G56" s="25"/>
      <c r="H56" s="25"/>
      <c r="I56" s="25"/>
      <c r="J56" s="25"/>
      <c r="K56" s="25"/>
      <c r="L56" s="25"/>
    </row>
    <row r="57" spans="1:12" x14ac:dyDescent="0.25">
      <c r="A57" s="9" t="s">
        <v>63</v>
      </c>
      <c r="B57" s="47">
        <v>0</v>
      </c>
      <c r="C57" s="47">
        <v>0</v>
      </c>
      <c r="D57" s="47">
        <v>0</v>
      </c>
      <c r="E57" s="47">
        <v>0</v>
      </c>
      <c r="F57" s="25"/>
      <c r="G57" s="25"/>
      <c r="H57" s="25"/>
      <c r="I57" s="25"/>
      <c r="J57" s="25"/>
      <c r="K57" s="25"/>
      <c r="L57" s="25"/>
    </row>
    <row r="58" spans="1:12" x14ac:dyDescent="0.25">
      <c r="A58" s="8" t="s">
        <v>24</v>
      </c>
      <c r="B58" s="48">
        <v>0</v>
      </c>
      <c r="C58" s="48">
        <v>0</v>
      </c>
      <c r="D58" s="48">
        <v>0</v>
      </c>
      <c r="E58" s="48">
        <v>0</v>
      </c>
      <c r="F58" s="27">
        <f>IF(B57&gt;0.5,B58,B57*B58)</f>
        <v>0</v>
      </c>
      <c r="G58" s="27">
        <f>IF(C57&gt;0.5,C58,C57*C58)</f>
        <v>0</v>
      </c>
      <c r="H58" s="27">
        <f>IF(D57&gt;0.5,D58,D57*D58)</f>
        <v>0</v>
      </c>
      <c r="I58" s="27">
        <f>IF(E57&gt;0.5,E58,E57*E58)</f>
        <v>0</v>
      </c>
      <c r="J58" s="25"/>
      <c r="K58" s="25"/>
      <c r="L58" s="25"/>
    </row>
    <row r="59" spans="1:12" x14ac:dyDescent="0.25">
      <c r="A59" s="8" t="s">
        <v>25</v>
      </c>
      <c r="B59" s="48">
        <v>0</v>
      </c>
      <c r="C59" s="48">
        <v>0</v>
      </c>
      <c r="D59" s="48">
        <v>0</v>
      </c>
      <c r="E59" s="48">
        <v>0</v>
      </c>
      <c r="F59" s="27">
        <f>IF(B57&gt;0.5,B59,B57*B59)</f>
        <v>0</v>
      </c>
      <c r="G59" s="27">
        <f>IF(C57&gt;0.5,C59,C57*C59)</f>
        <v>0</v>
      </c>
      <c r="H59" s="27">
        <f>IF(D57&gt;0.5,D59,D57*D59)</f>
        <v>0</v>
      </c>
      <c r="I59" s="27">
        <f>IF(E57&gt;0.5,E59,E57*E59)</f>
        <v>0</v>
      </c>
      <c r="J59" s="25"/>
      <c r="K59" s="25"/>
      <c r="L59" s="25"/>
    </row>
    <row r="60" spans="1:12" x14ac:dyDescent="0.25">
      <c r="A60" s="8" t="s">
        <v>26</v>
      </c>
      <c r="B60" s="49">
        <v>0</v>
      </c>
      <c r="C60" s="49">
        <v>0</v>
      </c>
      <c r="D60" s="49">
        <v>0</v>
      </c>
      <c r="E60" s="49">
        <v>0</v>
      </c>
      <c r="F60" s="25">
        <f>IF(B57&gt;0.5,B60,B57*B60)</f>
        <v>0</v>
      </c>
      <c r="G60" s="25">
        <f>IF(C57&gt;0.5,C60,C57*C60)</f>
        <v>0</v>
      </c>
      <c r="H60" s="25">
        <f>IF(D57&gt;0.5,D60,D57*D60)</f>
        <v>0</v>
      </c>
      <c r="I60" s="25">
        <f>IF(E57&gt;0.5,E60,E57*E60)</f>
        <v>0</v>
      </c>
      <c r="J60" s="25"/>
      <c r="K60" s="25"/>
      <c r="L60" s="25"/>
    </row>
    <row r="61" spans="1:12" x14ac:dyDescent="0.25">
      <c r="A61" s="8" t="s">
        <v>50</v>
      </c>
      <c r="B61" s="49"/>
      <c r="C61" s="49"/>
      <c r="D61" s="49"/>
      <c r="E61" s="49"/>
      <c r="F61" s="25"/>
      <c r="G61" s="25"/>
      <c r="H61" s="25"/>
      <c r="I61" s="25"/>
      <c r="J61" s="25"/>
      <c r="K61" s="25"/>
      <c r="L61" s="25"/>
    </row>
    <row r="63" spans="1:12" hidden="1" x14ac:dyDescent="0.25"/>
    <row r="64" spans="1:12" hidden="1" x14ac:dyDescent="0.25">
      <c r="A64" s="23" t="s">
        <v>70</v>
      </c>
    </row>
    <row r="65" spans="1:1" hidden="1" x14ac:dyDescent="0.25">
      <c r="A65" t="s">
        <v>71</v>
      </c>
    </row>
    <row r="66" spans="1:1" hidden="1" x14ac:dyDescent="0.25">
      <c r="A66" t="s">
        <v>72</v>
      </c>
    </row>
    <row r="67" spans="1:1" hidden="1" x14ac:dyDescent="0.25">
      <c r="A67" t="s">
        <v>74</v>
      </c>
    </row>
    <row r="68" spans="1:1" hidden="1" x14ac:dyDescent="0.25">
      <c r="A68" t="s">
        <v>75</v>
      </c>
    </row>
    <row r="69" spans="1:1" hidden="1" x14ac:dyDescent="0.25">
      <c r="A69" t="s">
        <v>76</v>
      </c>
    </row>
    <row r="70" spans="1:1" hidden="1" x14ac:dyDescent="0.25">
      <c r="A70" s="32" t="s">
        <v>73</v>
      </c>
    </row>
    <row r="71" spans="1:1" hidden="1" x14ac:dyDescent="0.25">
      <c r="A71" s="33" t="s">
        <v>67</v>
      </c>
    </row>
    <row r="72" spans="1:1" hidden="1" x14ac:dyDescent="0.25">
      <c r="A72" s="33" t="s">
        <v>68</v>
      </c>
    </row>
    <row r="73" spans="1:1" hidden="1" x14ac:dyDescent="0.25">
      <c r="A73" s="33" t="s">
        <v>69</v>
      </c>
    </row>
    <row r="74" spans="1:1" hidden="1" x14ac:dyDescent="0.25"/>
    <row r="75" spans="1:1" hidden="1" x14ac:dyDescent="0.25"/>
    <row r="76" spans="1:1" hidden="1" x14ac:dyDescent="0.25"/>
  </sheetData>
  <sheetProtection password="9B48" sheet="1" objects="1" scenarios="1" formatColumns="0" formatRows="0" selectLockedCells="1"/>
  <mergeCells count="1">
    <mergeCell ref="B31:E31"/>
  </mergeCells>
  <dataValidations count="2">
    <dataValidation type="decimal" allowBlank="1" showInputMessage="1" showErrorMessage="1" errorTitle="geen getal" error="Getallen invoeren, geen tekst." sqref="B8:E10 B15:E17 B21:E23 B27:E29 B33:E35">
      <formula1>0</formula1>
      <formula2>9999999999</formula2>
    </dataValidation>
    <dataValidation type="decimal" allowBlank="1" showInputMessage="1" showErrorMessage="1" errorTitle="Geen getal" error="Alleen getallen invoeren, geen tekst." sqref="B40:E42 B46:E48 B52:E54 B58:E60">
      <formula1>0</formula1>
      <formula2>9999999999</formula2>
    </dataValidation>
  </dataValidations>
  <pageMargins left="0.25" right="0.25" top="0.75" bottom="0.75" header="0.3" footer="0.3"/>
  <pageSetup paperSize="9" scale="54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workbookViewId="0">
      <selection activeCell="A67" sqref="A67"/>
    </sheetView>
  </sheetViews>
  <sheetFormatPr defaultRowHeight="13.2" x14ac:dyDescent="0.25"/>
  <cols>
    <col min="1" max="1" width="65.33203125" customWidth="1"/>
    <col min="2" max="2" width="9.109375" bestFit="1" customWidth="1"/>
    <col min="3" max="3" width="9.88671875" bestFit="1" customWidth="1"/>
    <col min="4" max="4" width="16.88671875" customWidth="1"/>
    <col min="5" max="5" width="16.88671875" bestFit="1" customWidth="1"/>
    <col min="6" max="6" width="11.88671875" customWidth="1"/>
    <col min="7" max="7" width="12.6640625" customWidth="1"/>
    <col min="8" max="9" width="12.88671875" bestFit="1" customWidth="1"/>
    <col min="10" max="10" width="10.33203125" customWidth="1"/>
    <col min="11" max="11" width="13" customWidth="1"/>
    <col min="12" max="12" width="6.33203125" bestFit="1" customWidth="1"/>
    <col min="13" max="13" width="30.33203125" bestFit="1" customWidth="1"/>
    <col min="14" max="15" width="15.5546875" bestFit="1" customWidth="1"/>
    <col min="16" max="16" width="22" bestFit="1" customWidth="1"/>
  </cols>
  <sheetData>
    <row r="1" spans="1:16" x14ac:dyDescent="0.25">
      <c r="F1" t="s">
        <v>28</v>
      </c>
      <c r="G1" t="s">
        <v>29</v>
      </c>
      <c r="H1" t="s">
        <v>42</v>
      </c>
      <c r="I1" t="s">
        <v>43</v>
      </c>
      <c r="J1" s="2" t="s">
        <v>44</v>
      </c>
      <c r="K1" s="2" t="s">
        <v>45</v>
      </c>
    </row>
    <row r="2" spans="1:16" x14ac:dyDescent="0.25">
      <c r="E2" s="1" t="s">
        <v>39</v>
      </c>
      <c r="F2" s="19">
        <f t="shared" ref="F2:G4" si="0">SUM(F8,F15,F21,F27,F33,F40,F46,F52,F58)</f>
        <v>0</v>
      </c>
      <c r="G2" s="19">
        <f t="shared" si="0"/>
        <v>0</v>
      </c>
      <c r="H2" s="19">
        <f t="shared" ref="H2:I2" si="1">SUM(H8,H15,H21,H27,H33,H40,H46,H52,H58)</f>
        <v>0</v>
      </c>
      <c r="I2" s="19">
        <f t="shared" si="1"/>
        <v>0</v>
      </c>
      <c r="J2" s="20">
        <f>F2+H2</f>
        <v>0</v>
      </c>
      <c r="K2" s="20">
        <f>G2+I2</f>
        <v>0</v>
      </c>
    </row>
    <row r="3" spans="1:16" x14ac:dyDescent="0.25">
      <c r="E3" s="1" t="s">
        <v>40</v>
      </c>
      <c r="F3" s="19">
        <f t="shared" si="0"/>
        <v>0</v>
      </c>
      <c r="G3" s="19">
        <f t="shared" si="0"/>
        <v>0</v>
      </c>
      <c r="H3" s="19">
        <f>SUM(H9,H16,H22,H28,H34,H41,H47,H53,H59)</f>
        <v>0</v>
      </c>
      <c r="I3" s="19">
        <f>SUM(I9,I16,I22,I28,I34,I41,I47,I53,I59)</f>
        <v>0</v>
      </c>
      <c r="J3" s="20">
        <f t="shared" ref="J3:K4" si="2">F3+H3</f>
        <v>0</v>
      </c>
      <c r="K3" s="20">
        <f>G3+I3</f>
        <v>0</v>
      </c>
    </row>
    <row r="4" spans="1:16" x14ac:dyDescent="0.25">
      <c r="E4" s="1" t="s">
        <v>41</v>
      </c>
      <c r="F4">
        <f t="shared" si="0"/>
        <v>0</v>
      </c>
      <c r="G4">
        <f t="shared" si="0"/>
        <v>0</v>
      </c>
      <c r="H4">
        <f t="shared" ref="H4:I4" si="3">SUM(H10,H17,H23,H29,H35,H42,H48,H54,H60)</f>
        <v>0</v>
      </c>
      <c r="I4">
        <f t="shared" si="3"/>
        <v>0</v>
      </c>
      <c r="J4" s="2">
        <f t="shared" si="2"/>
        <v>0</v>
      </c>
      <c r="K4" s="2">
        <f t="shared" si="2"/>
        <v>0</v>
      </c>
    </row>
    <row r="7" spans="1:16" ht="39.6" x14ac:dyDescent="0.25">
      <c r="A7" s="13" t="s">
        <v>52</v>
      </c>
      <c r="B7" s="14" t="s">
        <v>28</v>
      </c>
      <c r="C7" s="14" t="s">
        <v>29</v>
      </c>
      <c r="D7" s="15" t="s">
        <v>36</v>
      </c>
      <c r="E7" s="15" t="s">
        <v>37</v>
      </c>
      <c r="F7" s="16" t="s">
        <v>30</v>
      </c>
      <c r="G7" s="16" t="s">
        <v>31</v>
      </c>
      <c r="H7" s="16" t="s">
        <v>34</v>
      </c>
      <c r="I7" s="16" t="s">
        <v>35</v>
      </c>
      <c r="J7" s="16" t="s">
        <v>32</v>
      </c>
      <c r="K7" s="16" t="s">
        <v>33</v>
      </c>
      <c r="L7" t="s">
        <v>38</v>
      </c>
      <c r="M7" s="1" t="s">
        <v>49</v>
      </c>
      <c r="N7" t="s">
        <v>46</v>
      </c>
      <c r="O7" t="s">
        <v>47</v>
      </c>
      <c r="P7" s="1" t="s">
        <v>48</v>
      </c>
    </row>
    <row r="8" spans="1:16" x14ac:dyDescent="0.25">
      <c r="A8" s="14" t="s">
        <v>0</v>
      </c>
      <c r="B8" s="17">
        <v>0</v>
      </c>
      <c r="C8" s="17">
        <v>0</v>
      </c>
      <c r="D8" s="17">
        <v>0</v>
      </c>
      <c r="E8" s="17">
        <v>0</v>
      </c>
      <c r="F8" s="18">
        <f>B8</f>
        <v>0</v>
      </c>
      <c r="G8" s="18">
        <f>C8</f>
        <v>0</v>
      </c>
      <c r="H8" s="18">
        <f>D8</f>
        <v>0</v>
      </c>
      <c r="I8" s="18">
        <f>E8</f>
        <v>0</v>
      </c>
      <c r="J8" t="b">
        <f>AND(J2&lt; 50000000, J3&lt;43000000,J4&lt;250)</f>
        <v>1</v>
      </c>
      <c r="K8" t="b">
        <f>AND(K2&lt; 50000000, K3&lt;43000000,K4&lt;250)</f>
        <v>1</v>
      </c>
      <c r="L8" t="str">
        <f>IF(AND(J8=TRUE,K8=TRUE),"ja","nee")</f>
        <v>ja</v>
      </c>
      <c r="M8" t="str">
        <f>IF(L8="nee","grote organisatie","kleine of middelgrote organisatie")</f>
        <v>kleine of middelgrote organisatie</v>
      </c>
      <c r="N8" t="str">
        <f>IF(AND(J4&lt;50,OR(J2&lt;10000000,J3&lt;10000000)),"kleine organisatie","middelgrote organisatie")</f>
        <v>kleine organisatie</v>
      </c>
      <c r="O8" t="str">
        <f>IF(AND(K4&lt;50,OR(K2&lt;10000000,K3&lt;10000000)),"kleine organisatie","middelgrote organisatie")</f>
        <v>kleine organisatie</v>
      </c>
      <c r="P8" t="str">
        <f>IF(AND(N8="kleine organisatie",O8="kleine organisatie"),"kleine organisatie","middelgrote organisatie")</f>
        <v>kleine organisatie</v>
      </c>
    </row>
    <row r="9" spans="1:16" x14ac:dyDescent="0.25">
      <c r="A9" s="14" t="s">
        <v>1</v>
      </c>
      <c r="B9" s="17">
        <v>0</v>
      </c>
      <c r="C9" s="17">
        <v>0</v>
      </c>
      <c r="D9" s="17">
        <v>0</v>
      </c>
      <c r="E9" s="17">
        <v>0</v>
      </c>
      <c r="F9" s="18">
        <f t="shared" ref="F9:F10" si="4">B9</f>
        <v>0</v>
      </c>
      <c r="G9" s="18">
        <f t="shared" ref="G9:G10" si="5">C9</f>
        <v>0</v>
      </c>
      <c r="H9" s="18">
        <f>D9</f>
        <v>0</v>
      </c>
      <c r="I9" s="18">
        <f t="shared" ref="I9:I10" si="6">E9</f>
        <v>0</v>
      </c>
    </row>
    <row r="10" spans="1:16" x14ac:dyDescent="0.25">
      <c r="A10" s="14" t="s">
        <v>2</v>
      </c>
      <c r="B10" s="14">
        <v>0</v>
      </c>
      <c r="C10" s="14">
        <v>0</v>
      </c>
      <c r="D10" s="14">
        <v>0</v>
      </c>
      <c r="E10" s="14">
        <v>0</v>
      </c>
      <c r="F10">
        <f t="shared" si="4"/>
        <v>0</v>
      </c>
      <c r="G10">
        <f t="shared" si="5"/>
        <v>0</v>
      </c>
      <c r="H10">
        <f>D10</f>
        <v>0</v>
      </c>
      <c r="I10">
        <f t="shared" si="6"/>
        <v>0</v>
      </c>
    </row>
    <row r="11" spans="1:16" x14ac:dyDescent="0.25">
      <c r="A11" s="14" t="s">
        <v>50</v>
      </c>
      <c r="B11" s="14"/>
      <c r="C11" s="14"/>
      <c r="D11" s="14"/>
      <c r="E11" s="14"/>
      <c r="M11" s="3" t="s">
        <v>51</v>
      </c>
    </row>
    <row r="12" spans="1:16" x14ac:dyDescent="0.25">
      <c r="A12" s="11" t="s">
        <v>62</v>
      </c>
      <c r="B12" s="4"/>
      <c r="C12" s="4"/>
      <c r="D12" s="4"/>
      <c r="E12" s="4"/>
      <c r="M12" s="3"/>
    </row>
    <row r="13" spans="1:16" x14ac:dyDescent="0.25">
      <c r="A13" s="11" t="s">
        <v>57</v>
      </c>
      <c r="B13" s="4" t="s">
        <v>27</v>
      </c>
      <c r="C13" s="4"/>
      <c r="D13" s="4"/>
      <c r="E13" s="4"/>
      <c r="M13" s="3" t="str">
        <f>IF(M8="grote organisatie","grote organisatie",P8)</f>
        <v>kleine organisatie</v>
      </c>
    </row>
    <row r="14" spans="1:16" x14ac:dyDescent="0.25">
      <c r="A14" s="5" t="s">
        <v>63</v>
      </c>
      <c r="B14" s="6">
        <v>0</v>
      </c>
      <c r="C14" s="6">
        <v>0</v>
      </c>
      <c r="D14" s="6">
        <v>0</v>
      </c>
      <c r="E14" s="6">
        <v>0</v>
      </c>
    </row>
    <row r="15" spans="1:16" x14ac:dyDescent="0.25">
      <c r="A15" s="4" t="s">
        <v>3</v>
      </c>
      <c r="B15" s="21">
        <v>0</v>
      </c>
      <c r="C15" s="21">
        <v>0</v>
      </c>
      <c r="D15" s="21">
        <v>0</v>
      </c>
      <c r="E15" s="21">
        <v>0</v>
      </c>
      <c r="F15" s="19">
        <f>IF(B14&gt;0.5,B15,B14*B15)</f>
        <v>0</v>
      </c>
      <c r="G15" s="19">
        <f>IF(C14&gt;0.5,C15,C14*C15)</f>
        <v>0</v>
      </c>
      <c r="H15" s="19">
        <f>IF(D14&gt;0.5,D15,D14*D15)</f>
        <v>0</v>
      </c>
      <c r="I15" s="19">
        <f>IF(E14&gt;0.5,E15,E14*E15)</f>
        <v>0</v>
      </c>
    </row>
    <row r="16" spans="1:16" x14ac:dyDescent="0.25">
      <c r="A16" s="4" t="s">
        <v>4</v>
      </c>
      <c r="B16" s="21">
        <v>0</v>
      </c>
      <c r="C16" s="21">
        <v>0</v>
      </c>
      <c r="D16" s="21">
        <v>0</v>
      </c>
      <c r="E16" s="21">
        <v>0</v>
      </c>
      <c r="F16" s="19">
        <f>IF(B14&gt;0.5,B16,B14*B16)</f>
        <v>0</v>
      </c>
      <c r="G16" s="19">
        <f>IF(C14&gt;0.5,C16,C14*C16)</f>
        <v>0</v>
      </c>
      <c r="H16" s="19">
        <f>IF(D14&gt;0.5,D16,D14*D16)</f>
        <v>0</v>
      </c>
      <c r="I16" s="19">
        <f t="shared" ref="I16:I17" si="7">IF(E15&gt;0.5,E16,E15*E16)</f>
        <v>0</v>
      </c>
    </row>
    <row r="17" spans="1:9" x14ac:dyDescent="0.25">
      <c r="A17" s="4" t="s">
        <v>5</v>
      </c>
      <c r="B17" s="4">
        <v>0</v>
      </c>
      <c r="C17" s="4">
        <v>0</v>
      </c>
      <c r="D17" s="4">
        <v>0</v>
      </c>
      <c r="E17" s="4">
        <v>0</v>
      </c>
      <c r="F17">
        <f>IF(B14&gt;0.5,B17,B14*B17)</f>
        <v>0</v>
      </c>
      <c r="G17">
        <f>IF(C14&gt;0.5,C17,C14*C17)</f>
        <v>0</v>
      </c>
      <c r="H17">
        <f>IF(D14&gt;0.5,D17,D14*D17)</f>
        <v>0</v>
      </c>
      <c r="I17">
        <f t="shared" si="7"/>
        <v>0</v>
      </c>
    </row>
    <row r="18" spans="1:9" x14ac:dyDescent="0.25">
      <c r="A18" s="4" t="s">
        <v>50</v>
      </c>
      <c r="B18" s="4"/>
      <c r="C18" s="4"/>
      <c r="D18" s="4"/>
      <c r="E18" s="4"/>
    </row>
    <row r="19" spans="1:9" x14ac:dyDescent="0.25">
      <c r="A19" s="11" t="s">
        <v>58</v>
      </c>
      <c r="B19" s="4" t="s">
        <v>27</v>
      </c>
      <c r="C19" s="4"/>
      <c r="D19" s="4"/>
      <c r="E19" s="4"/>
    </row>
    <row r="20" spans="1:9" x14ac:dyDescent="0.25">
      <c r="A20" s="5" t="s">
        <v>63</v>
      </c>
      <c r="B20" s="6">
        <v>0</v>
      </c>
      <c r="C20" s="6">
        <v>0</v>
      </c>
      <c r="D20" s="6">
        <v>0</v>
      </c>
      <c r="E20" s="6">
        <v>0</v>
      </c>
    </row>
    <row r="21" spans="1:9" x14ac:dyDescent="0.25">
      <c r="A21" s="4" t="s">
        <v>6</v>
      </c>
      <c r="B21" s="21">
        <v>0</v>
      </c>
      <c r="C21" s="21">
        <v>0</v>
      </c>
      <c r="D21" s="21">
        <v>0</v>
      </c>
      <c r="E21" s="21">
        <v>0</v>
      </c>
      <c r="F21" s="19">
        <f>IF(B20&gt;0.5,B21,B20*B21)</f>
        <v>0</v>
      </c>
      <c r="G21" s="19">
        <f>IF(C20&gt;0.5,C21,C20*C21)</f>
        <v>0</v>
      </c>
      <c r="H21" s="19">
        <f>IF(D20&gt;0.5,D21,D20*D21)</f>
        <v>0</v>
      </c>
      <c r="I21" s="19">
        <f>IF(E20&gt;0.5,E21,E20*E21)</f>
        <v>0</v>
      </c>
    </row>
    <row r="22" spans="1:9" x14ac:dyDescent="0.25">
      <c r="A22" s="4" t="s">
        <v>7</v>
      </c>
      <c r="B22" s="21">
        <v>0</v>
      </c>
      <c r="C22" s="21">
        <v>0</v>
      </c>
      <c r="D22" s="21">
        <v>0</v>
      </c>
      <c r="E22" s="21">
        <v>0</v>
      </c>
      <c r="F22" s="19">
        <f>IF(B20&gt;0.5,B22,B20*B22)</f>
        <v>0</v>
      </c>
      <c r="G22" s="19">
        <f>IF(C20&gt;0.5,C22,C20*C22)</f>
        <v>0</v>
      </c>
      <c r="H22" s="19">
        <f>IF(D20&gt;0.5,D22,D20*D22)</f>
        <v>0</v>
      </c>
      <c r="I22" s="19">
        <f>IF(E20&gt;0.5,E22,E20*E22)</f>
        <v>0</v>
      </c>
    </row>
    <row r="23" spans="1:9" x14ac:dyDescent="0.25">
      <c r="A23" s="4" t="s">
        <v>8</v>
      </c>
      <c r="B23" s="4">
        <v>0</v>
      </c>
      <c r="C23" s="4">
        <v>0</v>
      </c>
      <c r="D23" s="4">
        <v>0</v>
      </c>
      <c r="E23" s="4">
        <v>0</v>
      </c>
      <c r="F23">
        <f>IF(B20&gt;0.5,B23,B20*B23)</f>
        <v>0</v>
      </c>
      <c r="G23">
        <f>IF(C20&gt;0.5,C23,C20*C23)</f>
        <v>0</v>
      </c>
      <c r="H23">
        <f>IF(D20&gt;0.5,D23,D20*D23)</f>
        <v>0</v>
      </c>
      <c r="I23">
        <f>IF(E20&gt;0.5,E23,E20*E23)</f>
        <v>0</v>
      </c>
    </row>
    <row r="24" spans="1:9" x14ac:dyDescent="0.25">
      <c r="A24" s="4" t="s">
        <v>50</v>
      </c>
      <c r="B24" s="4"/>
      <c r="C24" s="4"/>
      <c r="D24" s="4"/>
      <c r="E24" s="4"/>
    </row>
    <row r="25" spans="1:9" x14ac:dyDescent="0.25">
      <c r="A25" s="11" t="s">
        <v>59</v>
      </c>
      <c r="B25" s="4" t="s">
        <v>27</v>
      </c>
      <c r="C25" s="4"/>
      <c r="D25" s="4"/>
      <c r="E25" s="4"/>
    </row>
    <row r="26" spans="1:9" x14ac:dyDescent="0.25">
      <c r="A26" s="5" t="s">
        <v>63</v>
      </c>
      <c r="B26" s="6">
        <v>0</v>
      </c>
      <c r="C26" s="6">
        <v>0</v>
      </c>
      <c r="D26" s="6">
        <v>0</v>
      </c>
      <c r="E26" s="6">
        <v>0</v>
      </c>
    </row>
    <row r="27" spans="1:9" x14ac:dyDescent="0.25">
      <c r="A27" s="4" t="s">
        <v>9</v>
      </c>
      <c r="B27" s="21">
        <v>0</v>
      </c>
      <c r="C27" s="21">
        <v>0</v>
      </c>
      <c r="D27" s="21">
        <v>0</v>
      </c>
      <c r="E27" s="21">
        <v>0</v>
      </c>
      <c r="F27" s="19">
        <f>IF(B26&gt;0.5,B27,B26*B27)</f>
        <v>0</v>
      </c>
      <c r="G27" s="19">
        <f>IF(C26&gt;0.5,C27,C26*C27)</f>
        <v>0</v>
      </c>
      <c r="H27" s="19">
        <f>IF(D26&gt;0.5,D27,D26*D27)</f>
        <v>0</v>
      </c>
      <c r="I27" s="19">
        <f>IF(E26&gt;0.5,E27,E26*E27)</f>
        <v>0</v>
      </c>
    </row>
    <row r="28" spans="1:9" x14ac:dyDescent="0.25">
      <c r="A28" s="4" t="s">
        <v>10</v>
      </c>
      <c r="B28" s="21">
        <v>0</v>
      </c>
      <c r="C28" s="21">
        <v>0</v>
      </c>
      <c r="D28" s="21">
        <v>0</v>
      </c>
      <c r="E28" s="21">
        <v>0</v>
      </c>
      <c r="F28" s="19">
        <f>IF(B26&gt;0.5,B28,B26*B28)</f>
        <v>0</v>
      </c>
      <c r="G28" s="19">
        <f>IF(C26&gt;0.5,C28,C26*C28)</f>
        <v>0</v>
      </c>
      <c r="H28" s="19">
        <f>IF(D26&gt;0.5,D28,D26*D28)</f>
        <v>0</v>
      </c>
      <c r="I28" s="19">
        <f>IF(E26&gt;0.5,E28,E26*E28)</f>
        <v>0</v>
      </c>
    </row>
    <row r="29" spans="1:9" x14ac:dyDescent="0.25">
      <c r="A29" s="4" t="s">
        <v>11</v>
      </c>
      <c r="B29" s="4">
        <v>0</v>
      </c>
      <c r="C29" s="4">
        <v>0</v>
      </c>
      <c r="D29" s="4">
        <v>0</v>
      </c>
      <c r="E29" s="4">
        <v>0</v>
      </c>
      <c r="F29">
        <f>IF(B26&gt;0.5,B29,B26*B29)</f>
        <v>0</v>
      </c>
      <c r="G29">
        <f>IF(C26&gt;0.5,C29,C26*C29)</f>
        <v>0</v>
      </c>
      <c r="H29">
        <f>IF(D26&gt;0.5,D29,D26*D29)</f>
        <v>0</v>
      </c>
      <c r="I29">
        <f>IF(E26&gt;0.5,E29,E26*E29)</f>
        <v>0</v>
      </c>
    </row>
    <row r="30" spans="1:9" x14ac:dyDescent="0.25">
      <c r="A30" s="4" t="s">
        <v>50</v>
      </c>
      <c r="B30" s="4"/>
      <c r="C30" s="4"/>
      <c r="D30" s="4"/>
      <c r="E30" s="4"/>
    </row>
    <row r="31" spans="1:9" x14ac:dyDescent="0.25">
      <c r="A31" s="11" t="s">
        <v>60</v>
      </c>
      <c r="B31" s="4" t="s">
        <v>27</v>
      </c>
      <c r="C31" s="4"/>
      <c r="D31" s="4"/>
      <c r="E31" s="4"/>
    </row>
    <row r="32" spans="1:9" x14ac:dyDescent="0.25">
      <c r="A32" s="5" t="s">
        <v>63</v>
      </c>
      <c r="B32" s="6">
        <v>0</v>
      </c>
      <c r="C32" s="6">
        <v>0</v>
      </c>
      <c r="D32" s="6">
        <v>0</v>
      </c>
      <c r="E32" s="6">
        <v>0</v>
      </c>
    </row>
    <row r="33" spans="1:9" x14ac:dyDescent="0.25">
      <c r="A33" s="4" t="s">
        <v>12</v>
      </c>
      <c r="B33" s="21">
        <v>0</v>
      </c>
      <c r="C33" s="21">
        <v>0</v>
      </c>
      <c r="D33" s="21">
        <v>0</v>
      </c>
      <c r="E33" s="21">
        <v>0</v>
      </c>
      <c r="F33" s="19">
        <f>IF(B32&gt;0.5,B33,B32*B33)</f>
        <v>0</v>
      </c>
      <c r="G33" s="19">
        <f>IF(C32&gt;0.5,C33,C32*C33)</f>
        <v>0</v>
      </c>
      <c r="H33" s="19">
        <f>IF(D32&gt;0.5,D33,D32*D33)</f>
        <v>0</v>
      </c>
      <c r="I33" s="19">
        <f>IF(E32&gt;0.5,E33,E32*E33)</f>
        <v>0</v>
      </c>
    </row>
    <row r="34" spans="1:9" x14ac:dyDescent="0.25">
      <c r="A34" s="4" t="s">
        <v>13</v>
      </c>
      <c r="B34" s="21">
        <v>0</v>
      </c>
      <c r="C34" s="21">
        <v>0</v>
      </c>
      <c r="D34" s="21">
        <v>0</v>
      </c>
      <c r="E34" s="21">
        <v>0</v>
      </c>
      <c r="F34" s="19">
        <f>IF(B32&gt;0.5,B34,B32*B34)</f>
        <v>0</v>
      </c>
      <c r="G34" s="19">
        <f>IF(C32&gt;0.5,C34,C32*C34)</f>
        <v>0</v>
      </c>
      <c r="H34" s="19">
        <f>IF(D32&gt;0.5,D34,D32*D34)</f>
        <v>0</v>
      </c>
      <c r="I34" s="19">
        <f>IF(E32&gt;0.5,E34,E32*E34)</f>
        <v>0</v>
      </c>
    </row>
    <row r="35" spans="1:9" x14ac:dyDescent="0.25">
      <c r="A35" s="4" t="s">
        <v>14</v>
      </c>
      <c r="B35" s="4">
        <v>0</v>
      </c>
      <c r="C35" s="4">
        <v>0</v>
      </c>
      <c r="D35" s="4">
        <v>0</v>
      </c>
      <c r="E35" s="4">
        <v>0</v>
      </c>
      <c r="F35">
        <f>IF(B32&gt;0.5,B35,B32*B35)</f>
        <v>0</v>
      </c>
      <c r="G35">
        <f>IF(C32&gt;0.5,C35,C32*C35)</f>
        <v>0</v>
      </c>
      <c r="H35">
        <f>IF(D32&gt;0.5,D35,D32*D35)</f>
        <v>0</v>
      </c>
      <c r="I35">
        <f>IF(E32&gt;0.5,E35,E32*E35)</f>
        <v>0</v>
      </c>
    </row>
    <row r="36" spans="1:9" x14ac:dyDescent="0.25">
      <c r="A36" s="4" t="s">
        <v>50</v>
      </c>
      <c r="B36" s="4"/>
      <c r="C36" s="4"/>
      <c r="D36" s="4"/>
      <c r="E36" s="4"/>
    </row>
    <row r="37" spans="1:9" x14ac:dyDescent="0.25">
      <c r="A37" s="12" t="s">
        <v>61</v>
      </c>
      <c r="B37" s="8"/>
      <c r="C37" s="8"/>
      <c r="D37" s="8"/>
      <c r="E37" s="8"/>
    </row>
    <row r="38" spans="1:9" ht="42.75" customHeight="1" x14ac:dyDescent="0.25">
      <c r="A38" s="7" t="s">
        <v>53</v>
      </c>
      <c r="B38" s="8" t="s">
        <v>27</v>
      </c>
      <c r="C38" s="8"/>
      <c r="D38" s="8"/>
      <c r="E38" s="8"/>
    </row>
    <row r="39" spans="1:9" x14ac:dyDescent="0.25">
      <c r="A39" s="9" t="s">
        <v>63</v>
      </c>
      <c r="B39" s="10">
        <v>0</v>
      </c>
      <c r="C39" s="10">
        <v>0</v>
      </c>
      <c r="D39" s="10">
        <v>0</v>
      </c>
      <c r="E39" s="10">
        <v>0</v>
      </c>
    </row>
    <row r="40" spans="1:9" x14ac:dyDescent="0.25">
      <c r="A40" s="8" t="s">
        <v>15</v>
      </c>
      <c r="B40" s="22">
        <v>0</v>
      </c>
      <c r="C40" s="22">
        <v>0</v>
      </c>
      <c r="D40" s="22">
        <v>0</v>
      </c>
      <c r="E40" s="22">
        <v>0</v>
      </c>
      <c r="F40" s="19">
        <f>IF(B39&gt;0.5,B40,B39*B40)</f>
        <v>0</v>
      </c>
      <c r="G40" s="19">
        <f>IF(C39&gt;0.5,C40,C39*C40)</f>
        <v>0</v>
      </c>
      <c r="H40" s="19">
        <f>IF(D39&gt;0.5,D40,D39*D40)</f>
        <v>0</v>
      </c>
      <c r="I40" s="19">
        <f>IF(E39&gt;0.5,E40,E39*E40)</f>
        <v>0</v>
      </c>
    </row>
    <row r="41" spans="1:9" x14ac:dyDescent="0.25">
      <c r="A41" s="8" t="s">
        <v>16</v>
      </c>
      <c r="B41" s="22">
        <v>0</v>
      </c>
      <c r="C41" s="22">
        <v>0</v>
      </c>
      <c r="D41" s="22">
        <v>0</v>
      </c>
      <c r="E41" s="22">
        <v>0</v>
      </c>
      <c r="F41" s="19">
        <f>IF(B39&gt;0.5,B41,B39*B41)</f>
        <v>0</v>
      </c>
      <c r="G41" s="19">
        <f>IF(C39&gt;0.5,C41,C39*C41)</f>
        <v>0</v>
      </c>
      <c r="H41" s="19">
        <f>IF(D39&gt;0.5,D41,D39*D41)</f>
        <v>0</v>
      </c>
      <c r="I41" s="19">
        <f>IF(E39&gt;0.5,E41,E39*E41)</f>
        <v>0</v>
      </c>
    </row>
    <row r="42" spans="1:9" x14ac:dyDescent="0.25">
      <c r="A42" s="8" t="s">
        <v>17</v>
      </c>
      <c r="B42" s="8">
        <v>0</v>
      </c>
      <c r="C42" s="8">
        <v>0</v>
      </c>
      <c r="D42" s="8">
        <v>0</v>
      </c>
      <c r="E42" s="8">
        <v>0</v>
      </c>
      <c r="F42">
        <f>IF(B39&gt;0.5,B42,B39*B42)</f>
        <v>0</v>
      </c>
      <c r="G42">
        <f>IF(C39&gt;0.5,C42,C39*C42)</f>
        <v>0</v>
      </c>
      <c r="H42">
        <f>IF(D39&gt;0.5,D42,D39*D42)</f>
        <v>0</v>
      </c>
      <c r="I42">
        <f>IF(E39&gt;0.5,E42,E39*E42)</f>
        <v>0</v>
      </c>
    </row>
    <row r="43" spans="1:9" x14ac:dyDescent="0.25">
      <c r="A43" s="8" t="s">
        <v>50</v>
      </c>
      <c r="B43" s="8"/>
      <c r="C43" s="8"/>
      <c r="D43" s="8"/>
      <c r="E43" s="8"/>
    </row>
    <row r="44" spans="1:9" ht="26.4" x14ac:dyDescent="0.25">
      <c r="A44" s="7" t="s">
        <v>56</v>
      </c>
      <c r="B44" s="8" t="s">
        <v>27</v>
      </c>
      <c r="C44" s="8"/>
      <c r="D44" s="8"/>
      <c r="E44" s="8"/>
    </row>
    <row r="45" spans="1:9" x14ac:dyDescent="0.25">
      <c r="A45" s="9" t="s">
        <v>63</v>
      </c>
      <c r="B45" s="10">
        <v>0</v>
      </c>
      <c r="C45" s="10">
        <v>0</v>
      </c>
      <c r="D45" s="10">
        <v>0</v>
      </c>
      <c r="E45" s="10">
        <v>0</v>
      </c>
    </row>
    <row r="46" spans="1:9" x14ac:dyDescent="0.25">
      <c r="A46" s="8" t="s">
        <v>18</v>
      </c>
      <c r="B46" s="22">
        <v>0</v>
      </c>
      <c r="C46" s="22">
        <v>0</v>
      </c>
      <c r="D46" s="22">
        <v>0</v>
      </c>
      <c r="E46" s="22">
        <v>0</v>
      </c>
      <c r="F46" s="19">
        <f>IF(B45&gt;0.5,B46,B45*B46)</f>
        <v>0</v>
      </c>
      <c r="G46" s="19">
        <f>IF(C45&gt;0.5,C46,C45*C46)</f>
        <v>0</v>
      </c>
      <c r="H46" s="19">
        <f>IF(D45&gt;0.5,D46,D45*D46)</f>
        <v>0</v>
      </c>
      <c r="I46" s="19">
        <f>IF(E45&gt;0.5,E46,E45*E46)</f>
        <v>0</v>
      </c>
    </row>
    <row r="47" spans="1:9" x14ac:dyDescent="0.25">
      <c r="A47" s="8" t="s">
        <v>19</v>
      </c>
      <c r="B47" s="22">
        <v>0</v>
      </c>
      <c r="C47" s="22">
        <v>0</v>
      </c>
      <c r="D47" s="22">
        <v>0</v>
      </c>
      <c r="E47" s="22">
        <v>0</v>
      </c>
      <c r="F47" s="19">
        <f>IF(B45&gt;0.5,B47,B45*B47)</f>
        <v>0</v>
      </c>
      <c r="G47" s="19">
        <f>IF(C45&gt;0.5,C47,C45*C47)</f>
        <v>0</v>
      </c>
      <c r="H47" s="19">
        <f>IF(D45&gt;0.5,D47,D45*D47)</f>
        <v>0</v>
      </c>
      <c r="I47" s="19">
        <f>IF(E45&gt;0.5,E47,E45*E47)</f>
        <v>0</v>
      </c>
    </row>
    <row r="48" spans="1:9" x14ac:dyDescent="0.25">
      <c r="A48" s="8" t="s">
        <v>20</v>
      </c>
      <c r="B48" s="8">
        <v>0</v>
      </c>
      <c r="C48" s="8">
        <v>0</v>
      </c>
      <c r="D48" s="8">
        <v>0</v>
      </c>
      <c r="E48" s="8">
        <v>0</v>
      </c>
      <c r="F48">
        <f>IF(B45&gt;0.5,B48,B45*B48)</f>
        <v>0</v>
      </c>
      <c r="G48">
        <f>IF(C45&gt;0.5,C48,C45*C48)</f>
        <v>0</v>
      </c>
      <c r="H48">
        <f>IF(D45&gt;0.5,D48,D45*D48)</f>
        <v>0</v>
      </c>
      <c r="I48">
        <f>IF(E45&gt;0.5,E48,E45*E48)</f>
        <v>0</v>
      </c>
    </row>
    <row r="49" spans="1:9" x14ac:dyDescent="0.25">
      <c r="A49" s="8" t="s">
        <v>50</v>
      </c>
      <c r="B49" s="8"/>
      <c r="C49" s="8"/>
      <c r="D49" s="8"/>
      <c r="E49" s="8"/>
    </row>
    <row r="50" spans="1:9" ht="26.4" x14ac:dyDescent="0.25">
      <c r="A50" s="7" t="s">
        <v>55</v>
      </c>
      <c r="B50" s="8" t="s">
        <v>27</v>
      </c>
      <c r="C50" s="8"/>
      <c r="D50" s="8"/>
      <c r="E50" s="8"/>
    </row>
    <row r="51" spans="1:9" x14ac:dyDescent="0.25">
      <c r="A51" s="9" t="s">
        <v>63</v>
      </c>
      <c r="B51" s="10">
        <v>0</v>
      </c>
      <c r="C51" s="10">
        <v>0</v>
      </c>
      <c r="D51" s="10">
        <v>0</v>
      </c>
      <c r="E51" s="10">
        <v>0</v>
      </c>
    </row>
    <row r="52" spans="1:9" x14ac:dyDescent="0.25">
      <c r="A52" s="8" t="s">
        <v>21</v>
      </c>
      <c r="B52" s="22">
        <v>0</v>
      </c>
      <c r="C52" s="22">
        <v>0</v>
      </c>
      <c r="D52" s="22">
        <v>0</v>
      </c>
      <c r="E52" s="22">
        <v>0</v>
      </c>
      <c r="F52" s="19">
        <f>IF(B51&gt;0.5,B52,B51*B52)</f>
        <v>0</v>
      </c>
      <c r="G52" s="19">
        <f>IF(C51&gt;0.5,C52,C51*C52)</f>
        <v>0</v>
      </c>
      <c r="H52" s="19">
        <f>IF(D51&gt;0.5,D52,D51*D52)</f>
        <v>0</v>
      </c>
      <c r="I52" s="19">
        <f>IF(E51&gt;0.5,E52,E51*E52)</f>
        <v>0</v>
      </c>
    </row>
    <row r="53" spans="1:9" x14ac:dyDescent="0.25">
      <c r="A53" s="8" t="s">
        <v>22</v>
      </c>
      <c r="B53" s="22">
        <v>0</v>
      </c>
      <c r="C53" s="22">
        <v>0</v>
      </c>
      <c r="D53" s="22">
        <v>0</v>
      </c>
      <c r="E53" s="22">
        <v>0</v>
      </c>
      <c r="F53" s="19">
        <f>IF(B51&gt;0.5,B53,B51*B53)</f>
        <v>0</v>
      </c>
      <c r="G53" s="19">
        <f>IF(C51&gt;0.5,C53,C51*C53)</f>
        <v>0</v>
      </c>
      <c r="H53" s="19">
        <f>IF(D51&gt;0.5,D53,D51*D53)</f>
        <v>0</v>
      </c>
      <c r="I53" s="19">
        <f>IF(E51&gt;0.5,E53,E51*E53)</f>
        <v>0</v>
      </c>
    </row>
    <row r="54" spans="1:9" x14ac:dyDescent="0.25">
      <c r="A54" s="8" t="s">
        <v>23</v>
      </c>
      <c r="B54" s="8">
        <v>0</v>
      </c>
      <c r="C54" s="8">
        <v>0</v>
      </c>
      <c r="D54" s="8">
        <v>0</v>
      </c>
      <c r="E54" s="8">
        <v>0</v>
      </c>
      <c r="F54">
        <f>IF(B51&gt;0.5,B54,B51*B54)</f>
        <v>0</v>
      </c>
      <c r="G54">
        <f>IF(C51&gt;0.5,C54,C51*C54)</f>
        <v>0</v>
      </c>
      <c r="H54">
        <f>IF(D51&gt;0.5,D54,D51*D54)</f>
        <v>0</v>
      </c>
      <c r="I54">
        <f>IF(E51&gt;0.5,E54,E51*E54)</f>
        <v>0</v>
      </c>
    </row>
    <row r="55" spans="1:9" x14ac:dyDescent="0.25">
      <c r="A55" s="8" t="s">
        <v>50</v>
      </c>
      <c r="B55" s="8"/>
      <c r="C55" s="8"/>
      <c r="D55" s="8"/>
      <c r="E55" s="8"/>
    </row>
    <row r="56" spans="1:9" ht="26.4" x14ac:dyDescent="0.25">
      <c r="A56" s="7" t="s">
        <v>54</v>
      </c>
      <c r="B56" s="8" t="s">
        <v>27</v>
      </c>
      <c r="C56" s="8"/>
      <c r="D56" s="8"/>
      <c r="E56" s="8"/>
    </row>
    <row r="57" spans="1:9" x14ac:dyDescent="0.25">
      <c r="A57" s="9" t="s">
        <v>63</v>
      </c>
      <c r="B57" s="10">
        <v>0</v>
      </c>
      <c r="C57" s="10">
        <v>0</v>
      </c>
      <c r="D57" s="10">
        <v>0</v>
      </c>
      <c r="E57" s="10">
        <v>0</v>
      </c>
    </row>
    <row r="58" spans="1:9" x14ac:dyDescent="0.25">
      <c r="A58" s="8" t="s">
        <v>24</v>
      </c>
      <c r="B58" s="22">
        <v>0</v>
      </c>
      <c r="C58" s="22">
        <v>0</v>
      </c>
      <c r="D58" s="22">
        <v>0</v>
      </c>
      <c r="E58" s="22">
        <v>0</v>
      </c>
      <c r="F58" s="19">
        <f>IF(B57&gt;0.5,B58,B57*B58)</f>
        <v>0</v>
      </c>
      <c r="G58" s="19">
        <f>IF(C57&gt;0.5,C58,C57*C58)</f>
        <v>0</v>
      </c>
      <c r="H58" s="19">
        <f>IF(D57&gt;0.5,D58,D57*D58)</f>
        <v>0</v>
      </c>
      <c r="I58" s="19">
        <f>IF(E57&gt;0.5,E58,E57*E58)</f>
        <v>0</v>
      </c>
    </row>
    <row r="59" spans="1:9" x14ac:dyDescent="0.25">
      <c r="A59" s="8" t="s">
        <v>25</v>
      </c>
      <c r="B59" s="22">
        <v>0</v>
      </c>
      <c r="C59" s="22">
        <v>0</v>
      </c>
      <c r="D59" s="22">
        <v>0</v>
      </c>
      <c r="E59" s="22">
        <v>0</v>
      </c>
      <c r="F59" s="19">
        <f>IF(B57&gt;0.5,B59,B57*B59)</f>
        <v>0</v>
      </c>
      <c r="G59" s="19">
        <f>IF(C57&gt;0.5,C59,C57*C59)</f>
        <v>0</v>
      </c>
      <c r="H59" s="19">
        <f>IF(D57&gt;0.5,D59,D57*D59)</f>
        <v>0</v>
      </c>
      <c r="I59" s="19">
        <f>IF(E57&gt;0.5,E59,E57*E59)</f>
        <v>0</v>
      </c>
    </row>
    <row r="60" spans="1:9" x14ac:dyDescent="0.25">
      <c r="A60" s="8" t="s">
        <v>26</v>
      </c>
      <c r="B60" s="8">
        <v>0</v>
      </c>
      <c r="C60" s="8">
        <v>0</v>
      </c>
      <c r="D60" s="8">
        <v>0</v>
      </c>
      <c r="E60" s="8">
        <v>0</v>
      </c>
      <c r="F60">
        <f>IF(B57&gt;0.5,B60,B57*B60)</f>
        <v>0</v>
      </c>
      <c r="G60">
        <f>IF(C57&gt;0.5,C60,C57*C60)</f>
        <v>0</v>
      </c>
      <c r="H60">
        <f>IF(D57&gt;0.5,D60,D57*D60)</f>
        <v>0</v>
      </c>
      <c r="I60">
        <f>IF(E57&gt;0.5,E60,E57*E60)</f>
        <v>0</v>
      </c>
    </row>
    <row r="61" spans="1:9" x14ac:dyDescent="0.25">
      <c r="A61" s="8" t="s">
        <v>50</v>
      </c>
      <c r="B61" s="8"/>
      <c r="C61" s="8"/>
      <c r="D61" s="8"/>
      <c r="E61" s="8"/>
    </row>
    <row r="65" spans="1:1" x14ac:dyDescent="0.25">
      <c r="A65" t="s">
        <v>64</v>
      </c>
    </row>
    <row r="66" spans="1:1" x14ac:dyDescent="0.25">
      <c r="A66" t="s">
        <v>65</v>
      </c>
    </row>
    <row r="67" spans="1:1" x14ac:dyDescent="0.25">
      <c r="A67" t="s">
        <v>66</v>
      </c>
    </row>
  </sheetData>
  <pageMargins left="0.23622047244094491" right="0.23622047244094491" top="0.74803149606299213" bottom="0.74803149606299213" header="0.31496062992125984" footer="0.31496062992125984"/>
  <pageSetup paperSize="8" scale="74"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Toelichting</vt:lpstr>
      <vt:lpstr>kmo-test</vt:lpstr>
      <vt:lpstr>origineel</vt:lpstr>
      <vt:lpstr>Blad3</vt:lpstr>
      <vt:lpstr>'kmo-test'!Print_Area</vt:lpstr>
    </vt:vector>
  </TitlesOfParts>
  <Company>PROVANT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BUELENS Stefaan (PSES)</dc:creator>
  <cp:lastModifiedBy>Marijke Mahieu</cp:lastModifiedBy>
  <cp:lastPrinted>2016-01-14T13:37:14Z</cp:lastPrinted>
  <dcterms:created xsi:type="dcterms:W3CDTF">2015-11-25T09:40:40Z</dcterms:created>
  <dcterms:modified xsi:type="dcterms:W3CDTF">2020-11-25T19:22:13Z</dcterms:modified>
</cp:coreProperties>
</file>